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K:\ARCHIPELS CROISIERES\Commande Boissons\"/>
    </mc:Choice>
  </mc:AlternateContent>
  <xr:revisionPtr revIDLastSave="0" documentId="13_ncr:1_{2726E174-ABE9-42D3-8883-E07239B0B49F}" xr6:coauthVersionLast="47" xr6:coauthVersionMax="47" xr10:uidLastSave="{00000000-0000-0000-0000-000000000000}"/>
  <bookViews>
    <workbookView xWindow="-120" yWindow="-120" windowWidth="29040" windowHeight="15720" xr2:uid="{00000000-000D-0000-FFFF-FFFF00000000}"/>
  </bookViews>
  <sheets>
    <sheet name="STOCK" sheetId="1" r:id="rId1"/>
  </sheets>
  <definedNames>
    <definedName name="_xlnm.Print_Area" localSheetId="0">STOCK!$B$1:$K$94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1" l="1"/>
  <c r="J76" i="1"/>
  <c r="I76" i="1"/>
  <c r="E60" i="1" l="1"/>
  <c r="I60" i="1" s="1"/>
  <c r="F60" i="1"/>
  <c r="J60" i="1" s="1"/>
  <c r="K60" i="1"/>
  <c r="E33" i="1" l="1"/>
  <c r="I33" i="1" s="1"/>
  <c r="F33" i="1"/>
  <c r="J33" i="1" s="1"/>
  <c r="K33" i="1"/>
  <c r="I85" i="1"/>
  <c r="K89" i="1"/>
  <c r="J89" i="1"/>
  <c r="I89" i="1"/>
  <c r="K88" i="1"/>
  <c r="J88" i="1"/>
  <c r="I88" i="1"/>
  <c r="J85" i="1"/>
  <c r="I84" i="1"/>
  <c r="I86" i="1"/>
  <c r="K84" i="1"/>
  <c r="J84" i="1"/>
  <c r="J86" i="1"/>
  <c r="K52" i="1"/>
  <c r="K53" i="1"/>
  <c r="K54" i="1"/>
  <c r="K46" i="1"/>
  <c r="K47" i="1"/>
  <c r="K48" i="1"/>
  <c r="K49" i="1"/>
  <c r="K34" i="1"/>
  <c r="K35" i="1"/>
  <c r="K36" i="1"/>
  <c r="K37" i="1"/>
  <c r="K38" i="1"/>
  <c r="K39" i="1"/>
  <c r="K40" i="1"/>
  <c r="K41" i="1"/>
  <c r="K42" i="1"/>
  <c r="K43" i="1"/>
  <c r="F34" i="1"/>
  <c r="J34" i="1" s="1"/>
  <c r="F35" i="1"/>
  <c r="J35" i="1" s="1"/>
  <c r="F36" i="1"/>
  <c r="J36" i="1" s="1"/>
  <c r="F37" i="1"/>
  <c r="J37" i="1" s="1"/>
  <c r="F38" i="1"/>
  <c r="J38" i="1" s="1"/>
  <c r="F39" i="1"/>
  <c r="J39" i="1" s="1"/>
  <c r="F40" i="1"/>
  <c r="J40" i="1" s="1"/>
  <c r="F41" i="1"/>
  <c r="J41" i="1" s="1"/>
  <c r="F42" i="1"/>
  <c r="J42" i="1" s="1"/>
  <c r="F43" i="1"/>
  <c r="J43" i="1" s="1"/>
  <c r="E34" i="1"/>
  <c r="I34" i="1" s="1"/>
  <c r="E35" i="1"/>
  <c r="I35" i="1" s="1"/>
  <c r="E36" i="1"/>
  <c r="I36" i="1" s="1"/>
  <c r="E37" i="1"/>
  <c r="I37" i="1" s="1"/>
  <c r="E38" i="1"/>
  <c r="I38" i="1" s="1"/>
  <c r="E39" i="1"/>
  <c r="I39" i="1" s="1"/>
  <c r="E40" i="1"/>
  <c r="I40" i="1" s="1"/>
  <c r="E41" i="1"/>
  <c r="I41" i="1" s="1"/>
  <c r="E42" i="1"/>
  <c r="I42" i="1" s="1"/>
  <c r="E43" i="1"/>
  <c r="I43" i="1" s="1"/>
  <c r="K9" i="1"/>
  <c r="K10" i="1"/>
  <c r="K11" i="1"/>
  <c r="K12" i="1"/>
  <c r="K13" i="1"/>
  <c r="K14" i="1"/>
  <c r="K15" i="1"/>
  <c r="K16" i="1"/>
  <c r="K17" i="1"/>
  <c r="K18" i="1"/>
  <c r="K19" i="1"/>
  <c r="K20" i="1"/>
  <c r="K21" i="1"/>
  <c r="K22" i="1"/>
  <c r="K23" i="1"/>
  <c r="K24" i="1"/>
  <c r="K25" i="1"/>
  <c r="K26" i="1"/>
  <c r="K27" i="1"/>
  <c r="K28" i="1"/>
  <c r="K29" i="1"/>
  <c r="K30" i="1"/>
  <c r="E12" i="1"/>
  <c r="I12" i="1" s="1"/>
  <c r="F12" i="1"/>
  <c r="J12" i="1" s="1"/>
  <c r="F53" i="1"/>
  <c r="J53" i="1" s="1"/>
  <c r="E53" i="1"/>
  <c r="I53" i="1" s="1"/>
  <c r="E46" i="1"/>
  <c r="I46" i="1" s="1"/>
  <c r="E47" i="1"/>
  <c r="I47" i="1" s="1"/>
  <c r="E48" i="1"/>
  <c r="I48" i="1" s="1"/>
  <c r="E49" i="1"/>
  <c r="I49" i="1" s="1"/>
  <c r="F46" i="1"/>
  <c r="J46" i="1" s="1"/>
  <c r="F47" i="1"/>
  <c r="J47" i="1" s="1"/>
  <c r="F48" i="1"/>
  <c r="J48" i="1" s="1"/>
  <c r="F49" i="1"/>
  <c r="J49" i="1" s="1"/>
  <c r="E20" i="1"/>
  <c r="I20" i="1" s="1"/>
  <c r="F20" i="1"/>
  <c r="J20" i="1" s="1"/>
  <c r="E18" i="1"/>
  <c r="I18" i="1" s="1"/>
  <c r="F18" i="1"/>
  <c r="J18" i="1" s="1"/>
  <c r="E26" i="1"/>
  <c r="I26" i="1" s="1"/>
  <c r="F26" i="1"/>
  <c r="J26" i="1" s="1"/>
  <c r="F29" i="1"/>
  <c r="J29" i="1" s="1"/>
  <c r="E29" i="1"/>
  <c r="I29" i="1" s="1"/>
  <c r="E17" i="1"/>
  <c r="I17" i="1" s="1"/>
  <c r="F17" i="1"/>
  <c r="J17" i="1" s="1"/>
  <c r="E24" i="1"/>
  <c r="I24" i="1" s="1"/>
  <c r="F24" i="1"/>
  <c r="J24" i="1" s="1"/>
  <c r="F30" i="1"/>
  <c r="J30" i="1" s="1"/>
  <c r="E30" i="1"/>
  <c r="I30" i="1" s="1"/>
  <c r="F28" i="1"/>
  <c r="J28" i="1" s="1"/>
  <c r="E28" i="1"/>
  <c r="I28" i="1" s="1"/>
  <c r="E22" i="1"/>
  <c r="I22" i="1" s="1"/>
  <c r="F22" i="1"/>
  <c r="J22" i="1" s="1"/>
  <c r="E21" i="1"/>
  <c r="I21" i="1" s="1"/>
  <c r="F21" i="1"/>
  <c r="J21" i="1" s="1"/>
  <c r="E23" i="1"/>
  <c r="I23" i="1" s="1"/>
  <c r="F23" i="1"/>
  <c r="J23" i="1" s="1"/>
  <c r="E16" i="1"/>
  <c r="I16" i="1" s="1"/>
  <c r="F16" i="1"/>
  <c r="J16" i="1" s="1"/>
  <c r="E19" i="1"/>
  <c r="I19" i="1" s="1"/>
  <c r="F19" i="1"/>
  <c r="J19" i="1" s="1"/>
  <c r="E9" i="1"/>
  <c r="I9" i="1" s="1"/>
  <c r="E13" i="1"/>
  <c r="I13" i="1" s="1"/>
  <c r="E10" i="1"/>
  <c r="I10" i="1" s="1"/>
  <c r="E11" i="1"/>
  <c r="I11" i="1" s="1"/>
  <c r="E14" i="1"/>
  <c r="I14" i="1" s="1"/>
  <c r="E15" i="1"/>
  <c r="I15" i="1" s="1"/>
  <c r="E25" i="1"/>
  <c r="I25" i="1" s="1"/>
  <c r="E27" i="1"/>
  <c r="I27" i="1" s="1"/>
  <c r="F9" i="1"/>
  <c r="J9" i="1" s="1"/>
  <c r="F25" i="1"/>
  <c r="J25" i="1" s="1"/>
  <c r="F11" i="1" l="1"/>
  <c r="J11" i="1" s="1"/>
  <c r="F10" i="1"/>
  <c r="J10" i="1" s="1"/>
  <c r="E32" i="1"/>
  <c r="I32" i="1" s="1"/>
  <c r="E45" i="1"/>
  <c r="I45" i="1" s="1"/>
  <c r="E51" i="1"/>
  <c r="I51" i="1" s="1"/>
  <c r="E52" i="1"/>
  <c r="I52" i="1" s="1"/>
  <c r="E54" i="1"/>
  <c r="I54" i="1" s="1"/>
  <c r="E56" i="1"/>
  <c r="I56" i="1" s="1"/>
  <c r="E57" i="1"/>
  <c r="I57" i="1" s="1"/>
  <c r="E58" i="1"/>
  <c r="I58" i="1" s="1"/>
  <c r="E59" i="1"/>
  <c r="I59" i="1" s="1"/>
  <c r="E61" i="1"/>
  <c r="I61" i="1" s="1"/>
  <c r="E62" i="1"/>
  <c r="I62" i="1" s="1"/>
  <c r="E63" i="1"/>
  <c r="I63" i="1" s="1"/>
  <c r="E64" i="1"/>
  <c r="I64" i="1" s="1"/>
  <c r="E65" i="1"/>
  <c r="I65" i="1" s="1"/>
  <c r="E66" i="1"/>
  <c r="I66" i="1" s="1"/>
  <c r="E67" i="1"/>
  <c r="I67" i="1" s="1"/>
  <c r="E69" i="1"/>
  <c r="I69" i="1" s="1"/>
  <c r="E70" i="1"/>
  <c r="I70" i="1" s="1"/>
  <c r="E71" i="1"/>
  <c r="I71" i="1" s="1"/>
  <c r="I73" i="1"/>
  <c r="I74" i="1"/>
  <c r="I75" i="1"/>
  <c r="I77" i="1"/>
  <c r="I78" i="1"/>
  <c r="I80" i="1"/>
  <c r="I81" i="1"/>
  <c r="I82" i="1"/>
  <c r="I83" i="1"/>
  <c r="E8" i="1"/>
  <c r="I8" i="1" s="1"/>
  <c r="F13" i="1"/>
  <c r="J13" i="1" s="1"/>
  <c r="F14" i="1"/>
  <c r="J14" i="1" s="1"/>
  <c r="F15" i="1"/>
  <c r="J15" i="1" s="1"/>
  <c r="F27" i="1"/>
  <c r="J27" i="1" s="1"/>
  <c r="F32" i="1"/>
  <c r="J32" i="1" s="1"/>
  <c r="F45" i="1"/>
  <c r="J45" i="1" s="1"/>
  <c r="F51" i="1"/>
  <c r="J51" i="1" s="1"/>
  <c r="F52" i="1"/>
  <c r="J52" i="1" s="1"/>
  <c r="F54" i="1"/>
  <c r="J54" i="1" s="1"/>
  <c r="F56" i="1"/>
  <c r="J56" i="1" s="1"/>
  <c r="F57" i="1"/>
  <c r="J57" i="1" s="1"/>
  <c r="F58" i="1"/>
  <c r="J58" i="1" s="1"/>
  <c r="F59" i="1"/>
  <c r="J59" i="1" s="1"/>
  <c r="F61" i="1"/>
  <c r="J61" i="1" s="1"/>
  <c r="F62" i="1"/>
  <c r="J62" i="1" s="1"/>
  <c r="F63" i="1"/>
  <c r="J63" i="1" s="1"/>
  <c r="F64" i="1"/>
  <c r="J64" i="1" s="1"/>
  <c r="F65" i="1"/>
  <c r="J65" i="1" s="1"/>
  <c r="F66" i="1"/>
  <c r="J66" i="1" s="1"/>
  <c r="F67" i="1"/>
  <c r="J67" i="1" s="1"/>
  <c r="F69" i="1"/>
  <c r="J69" i="1" s="1"/>
  <c r="F70" i="1"/>
  <c r="J70" i="1" s="1"/>
  <c r="F71" i="1"/>
  <c r="J71" i="1" s="1"/>
  <c r="J73" i="1"/>
  <c r="J74" i="1"/>
  <c r="J75" i="1"/>
  <c r="J77" i="1"/>
  <c r="J78" i="1"/>
  <c r="J80" i="1"/>
  <c r="J81" i="1"/>
  <c r="J82" i="1"/>
  <c r="J83" i="1"/>
  <c r="F8" i="1"/>
  <c r="J8" i="1" s="1"/>
  <c r="K32" i="1"/>
  <c r="K45" i="1"/>
  <c r="K51" i="1"/>
  <c r="K56" i="1"/>
  <c r="K57" i="1"/>
  <c r="K58" i="1"/>
  <c r="K59" i="1"/>
  <c r="K61" i="1"/>
  <c r="K62" i="1"/>
  <c r="K63" i="1"/>
  <c r="K64" i="1"/>
  <c r="K65" i="1"/>
  <c r="K66" i="1"/>
  <c r="K67" i="1"/>
  <c r="K69" i="1"/>
  <c r="K70" i="1"/>
  <c r="K71" i="1"/>
  <c r="K73" i="1"/>
  <c r="K74" i="1"/>
  <c r="K75" i="1"/>
  <c r="K77" i="1"/>
  <c r="K78" i="1"/>
  <c r="K80" i="1"/>
  <c r="K81" i="1"/>
  <c r="K82" i="1"/>
  <c r="K83" i="1"/>
  <c r="K85" i="1"/>
  <c r="K86" i="1"/>
  <c r="K8" i="1"/>
  <c r="I90" i="1" l="1"/>
  <c r="K90" i="1"/>
  <c r="J90" i="1"/>
</calcChain>
</file>

<file path=xl/sharedStrings.xml><?xml version="1.0" encoding="utf-8"?>
<sst xmlns="http://schemas.openxmlformats.org/spreadsheetml/2006/main" count="239" uniqueCount="144">
  <si>
    <t>Vodka</t>
  </si>
  <si>
    <t>Gin</t>
  </si>
  <si>
    <t>Tequila</t>
  </si>
  <si>
    <t>Chasney d'Arces</t>
  </si>
  <si>
    <t>Mumm Cordon rouge brut</t>
  </si>
  <si>
    <t>Ayala</t>
  </si>
  <si>
    <t xml:space="preserve">Paralélle 45 </t>
  </si>
  <si>
    <t>Petit Chablis</t>
  </si>
  <si>
    <t>Manon</t>
  </si>
  <si>
    <t>Bombay 37,5°C</t>
  </si>
  <si>
    <t>Zubrowka 40°C</t>
  </si>
  <si>
    <t>Eristoff 37,5°C</t>
  </si>
  <si>
    <t xml:space="preserve">Whisky </t>
  </si>
  <si>
    <t>Jack Daniels</t>
  </si>
  <si>
    <t>Rhum blanc 40°C</t>
  </si>
  <si>
    <t>La Mauny</t>
  </si>
  <si>
    <t xml:space="preserve">Rhum Ambré </t>
  </si>
  <si>
    <t>Ricard</t>
  </si>
  <si>
    <t>San Luis Silver 35°C</t>
  </si>
  <si>
    <t>Get 27</t>
  </si>
  <si>
    <t>Blonde</t>
  </si>
  <si>
    <t>Hinano</t>
  </si>
  <si>
    <t>Blanche</t>
  </si>
  <si>
    <t>Okipik</t>
  </si>
  <si>
    <t>San Benedetto</t>
  </si>
  <si>
    <t>Coca Cola Original</t>
  </si>
  <si>
    <t>Sprite</t>
  </si>
  <si>
    <t>Orangina</t>
  </si>
  <si>
    <t>Tonic water Schwepps</t>
  </si>
  <si>
    <t>ROTUI</t>
  </si>
  <si>
    <t>Les fumées blanches Sauvignon blc</t>
  </si>
  <si>
    <t>Les fumées blanches Rosé</t>
  </si>
  <si>
    <t>Château de La Janasse</t>
  </si>
  <si>
    <t>Château La Verrière</t>
  </si>
  <si>
    <t>Label 5</t>
  </si>
  <si>
    <t>Apérol</t>
  </si>
  <si>
    <t>Client Name :</t>
  </si>
  <si>
    <t>Dates :</t>
  </si>
  <si>
    <t>EUR</t>
  </si>
  <si>
    <t>USD</t>
  </si>
  <si>
    <t>XPF</t>
  </si>
  <si>
    <t>Quantité
Quantity</t>
  </si>
  <si>
    <t>TOTAL</t>
  </si>
  <si>
    <t>VINS ROUGE / Red Wines</t>
  </si>
  <si>
    <t>VINS BLANC / Whites wines</t>
  </si>
  <si>
    <t>VIN ROSE / Rosé wines</t>
  </si>
  <si>
    <t>LIQUEURS / Liquors</t>
  </si>
  <si>
    <t>CHAMPAGNE / Champagnes</t>
  </si>
  <si>
    <t>BIERES / Beers</t>
  </si>
  <si>
    <t>JUS DE FRUITS / Fruits Juice</t>
  </si>
  <si>
    <t>SODAS / Carbonated drinks</t>
  </si>
  <si>
    <t>75cl</t>
  </si>
  <si>
    <t>G. Bertrand Clot du Temple Rose</t>
  </si>
  <si>
    <t>Ch. Calissane Rosé</t>
  </si>
  <si>
    <t>Gauby Vieilles Vignes 2021</t>
  </si>
  <si>
    <t>G. Bertrand Aigle Royal Limoux 2023</t>
  </si>
  <si>
    <t>IGP Côtes Catalanes Rouges</t>
  </si>
  <si>
    <t>Chardonnay / AOP Limoux</t>
  </si>
  <si>
    <t>Vins d'Alsace</t>
  </si>
  <si>
    <t>Lorentz Riesling Reserve</t>
  </si>
  <si>
    <t>Roc de Cambes Côtes de Bourg 2003</t>
  </si>
  <si>
    <t xml:space="preserve">Bordeaux Superieur </t>
  </si>
  <si>
    <t>Ch. Charignan Cadillac 2018</t>
  </si>
  <si>
    <t>Bourgogne</t>
  </si>
  <si>
    <t>Ch. Haut Simard St Emilion 2016</t>
  </si>
  <si>
    <t>Grand Cru</t>
  </si>
  <si>
    <t>Ch. Louis Latour - Pinot noir</t>
  </si>
  <si>
    <t>Ch. St Ahon - Haut Médoc</t>
  </si>
  <si>
    <t>Ch. de Hartes</t>
  </si>
  <si>
    <t xml:space="preserve">  Ch. d'Armailhac Pauillac 2015</t>
  </si>
  <si>
    <t>Les Hauts de Pez St Estèphe 2021</t>
  </si>
  <si>
    <t>Ch. Haut Marbuzet St Estèphe 2021</t>
  </si>
  <si>
    <t xml:space="preserve">Bordeaux Haut Médoc </t>
  </si>
  <si>
    <t>Côte du Rhône</t>
  </si>
  <si>
    <t>Bordeaux Haut Médoc</t>
  </si>
  <si>
    <t>G. Bertrand Heritage Cabernet Sauvignon Bio</t>
  </si>
  <si>
    <t>Ch. Bernateau St Emilion 2019 Bio</t>
  </si>
  <si>
    <t>G. Bertrand Heritage Merlot Bio</t>
  </si>
  <si>
    <t>Vins du Languedoc / regular</t>
  </si>
  <si>
    <t xml:space="preserve">  Ch. Montrose St Estèphe 2015</t>
  </si>
  <si>
    <t>Latour Pommard 2021</t>
  </si>
  <si>
    <t>Bourgogne, Côte de Beaune</t>
  </si>
  <si>
    <t>Latour Aloxe Corton 2023</t>
  </si>
  <si>
    <t>Latour Meursault Gouttes d'Or 2021</t>
  </si>
  <si>
    <t>Grand Cru Bourgogne</t>
  </si>
  <si>
    <t xml:space="preserve">  Duband Charmes Chambertin 2021</t>
  </si>
  <si>
    <t>Duband Nuits St Georges 2022</t>
  </si>
  <si>
    <t>Bourgogne, Côte de Nuits</t>
  </si>
  <si>
    <t>Latour Côte de Nuits Villages 2022</t>
  </si>
  <si>
    <t xml:space="preserve">Haut Médoc / Grand Cru </t>
  </si>
  <si>
    <t xml:space="preserve"> AF Gros Corton Grand Cru 2023</t>
  </si>
  <si>
    <t xml:space="preserve">  Gros Vosne Romanée "Aux Réas" 2023</t>
  </si>
  <si>
    <t>Durup Chablis 1er Cru Montée Tonnerre 2023</t>
  </si>
  <si>
    <t>Vallée de la Loire</t>
  </si>
  <si>
    <t>Villebois Pouilly-Fumé 2023</t>
  </si>
  <si>
    <t>Mellot Sancerre La Moussiére 2023</t>
  </si>
  <si>
    <t>T. Germain Saumur Champigny La Marginale 2023 Bio</t>
  </si>
  <si>
    <t>Mellot La Moussiére</t>
  </si>
  <si>
    <t>Ch. St Martin Cru Classé Provence</t>
  </si>
  <si>
    <t>Côte de Provence, Cru Classé</t>
  </si>
  <si>
    <t>Bollinger Special Cuvée</t>
  </si>
  <si>
    <t>1,25L</t>
  </si>
  <si>
    <t>1L</t>
  </si>
  <si>
    <t>TOTAL COMMANDE / TOTAL ORDER</t>
  </si>
  <si>
    <t>70cl</t>
  </si>
  <si>
    <t>Heineken 0.0%</t>
  </si>
  <si>
    <t>Chardonnay</t>
  </si>
  <si>
    <t xml:space="preserve">Tariquet </t>
  </si>
  <si>
    <t>33cl cans x6</t>
  </si>
  <si>
    <t xml:space="preserve">Bourbon </t>
  </si>
  <si>
    <t>En raison de notre situation géographique et des contraintes liées au transport vers la Polynésie française, nous ne pouvons garantir la disponibilité permanente de l'ensemble de notre gamme. 
Nous vous remercions pour votre compréhension. </t>
  </si>
  <si>
    <t>Caol Ila 12YO Islay 43°</t>
  </si>
  <si>
    <t>Les sodas sont inclus, merci de noter vos préférences / Sodas are included, please let us know your preferences</t>
  </si>
  <si>
    <t>Les jus de fruits sont inclus, merci de noter vos préférences  / Fruits juice are included, please let us know your preferences</t>
  </si>
  <si>
    <t>L'eau est incluse, merci de noter vos préférences / Water are included, please let us know your preferences</t>
  </si>
  <si>
    <t>EAU PETILLANTE / Sparkling water</t>
  </si>
  <si>
    <t>Vaiti Thé Pêche</t>
  </si>
  <si>
    <t>Coca Cola Sans Sucre / Coca Zero</t>
  </si>
  <si>
    <t>Grand Cru, Côte de Nuits</t>
  </si>
  <si>
    <t>Vin de Prestige</t>
  </si>
  <si>
    <t>Coteaux d'Aix en Provence</t>
  </si>
  <si>
    <t xml:space="preserve">Chablis </t>
  </si>
  <si>
    <t>Viognier blanc</t>
  </si>
  <si>
    <t xml:space="preserve">Bordeaux Sauvignon </t>
  </si>
  <si>
    <t xml:space="preserve">Côte de Provence </t>
  </si>
  <si>
    <r>
      <t>Bordeaux de table / r</t>
    </r>
    <r>
      <rPr>
        <i/>
        <sz val="13"/>
        <color theme="1"/>
        <rFont val="Century Gothic"/>
        <family val="2"/>
      </rPr>
      <t>egular</t>
    </r>
  </si>
  <si>
    <r>
      <t xml:space="preserve">Blanc de table / </t>
    </r>
    <r>
      <rPr>
        <i/>
        <sz val="13"/>
        <color theme="1"/>
        <rFont val="Century Gothic"/>
        <family val="2"/>
      </rPr>
      <t>Regular</t>
    </r>
  </si>
  <si>
    <r>
      <t>Rosé de table /</t>
    </r>
    <r>
      <rPr>
        <i/>
        <sz val="13"/>
        <color theme="1"/>
        <rFont val="Century Gothic"/>
        <family val="2"/>
      </rPr>
      <t xml:space="preserve"> Regular</t>
    </r>
  </si>
  <si>
    <r>
      <t xml:space="preserve">Jus d'Ananas / </t>
    </r>
    <r>
      <rPr>
        <i/>
        <sz val="13"/>
        <color theme="1"/>
        <rFont val="Century Gothic"/>
        <family val="2"/>
      </rPr>
      <t>Pinapple Juice</t>
    </r>
  </si>
  <si>
    <r>
      <t xml:space="preserve">Jus Tropical / </t>
    </r>
    <r>
      <rPr>
        <i/>
        <sz val="13"/>
        <color theme="1"/>
        <rFont val="Century Gothic"/>
        <family val="2"/>
      </rPr>
      <t>Tropical Juice</t>
    </r>
  </si>
  <si>
    <r>
      <t xml:space="preserve">Jus d'Orange / </t>
    </r>
    <r>
      <rPr>
        <i/>
        <sz val="13"/>
        <color theme="1"/>
        <rFont val="Century Gothic"/>
        <family val="2"/>
      </rPr>
      <t>Orange Juice</t>
    </r>
  </si>
  <si>
    <r>
      <t xml:space="preserve">Jus de Mangue / </t>
    </r>
    <r>
      <rPr>
        <i/>
        <sz val="13"/>
        <color theme="1"/>
        <rFont val="Century Gothic"/>
        <family val="2"/>
      </rPr>
      <t>Mango Juice</t>
    </r>
  </si>
  <si>
    <t>Due to our geographic location and the logistical constraints of shipping to French Polynesia, we cannot guarantee the permanent availability of our entire product range. 
We apologize for any inconvenience this may cause.</t>
  </si>
  <si>
    <r>
      <rPr>
        <b/>
        <sz val="16"/>
        <color rgb="FFFF0000"/>
        <rFont val="Calibri"/>
        <family val="2"/>
        <scheme val="minor"/>
      </rPr>
      <t>Merci de garder ce formulaire sous le même format ( Excel ) et de ne remplir que la colonne "quantité"</t>
    </r>
    <r>
      <rPr>
        <sz val="16"/>
        <color rgb="FFFF0000"/>
        <rFont val="Calibri"/>
        <family val="2"/>
        <scheme val="minor"/>
      </rPr>
      <t xml:space="preserve">. 
La commande doit parvenir à la base </t>
    </r>
    <r>
      <rPr>
        <u/>
        <sz val="16"/>
        <color rgb="FFFF0000"/>
        <rFont val="Calibri"/>
        <family val="2"/>
        <scheme val="minor"/>
      </rPr>
      <t>au minimum un mois avant la date de départ</t>
    </r>
    <r>
      <rPr>
        <sz val="16"/>
        <color rgb="FFFF0000"/>
        <rFont val="Calibri"/>
        <family val="2"/>
        <scheme val="minor"/>
      </rPr>
      <t xml:space="preserve">. 
Passé ce délai, nous ne serons pas en mesure de garantir la disponibilité de tous les vins.
</t>
    </r>
    <r>
      <rPr>
        <b/>
        <i/>
        <sz val="16"/>
        <color rgb="FFFF0000"/>
        <rFont val="Calibri"/>
        <family val="2"/>
        <scheme val="minor"/>
      </rPr>
      <t>Please keep this form in the same format (Excel) and only fill "Quantity" colomn</t>
    </r>
    <r>
      <rPr>
        <i/>
        <sz val="16"/>
        <color rgb="FFFF0000"/>
        <rFont val="Calibri"/>
        <family val="2"/>
        <scheme val="minor"/>
      </rPr>
      <t>.</t>
    </r>
    <r>
      <rPr>
        <sz val="16"/>
        <color rgb="FFFF0000"/>
        <rFont val="Calibri"/>
        <family val="2"/>
        <scheme val="minor"/>
      </rPr>
      <t xml:space="preserve"> 
</t>
    </r>
    <r>
      <rPr>
        <i/>
        <sz val="16"/>
        <color rgb="FFFF0000"/>
        <rFont val="Calibri"/>
        <family val="2"/>
        <scheme val="minor"/>
      </rPr>
      <t xml:space="preserve">Orders must be received by the base no later than </t>
    </r>
    <r>
      <rPr>
        <i/>
        <u/>
        <sz val="16"/>
        <color rgb="FFFF0000"/>
        <rFont val="Calibri"/>
        <family val="2"/>
        <scheme val="minor"/>
      </rPr>
      <t>one month prior to the departure date</t>
    </r>
    <r>
      <rPr>
        <i/>
        <sz val="16"/>
        <color rgb="FFFF0000"/>
        <rFont val="Calibri"/>
        <family val="2"/>
        <scheme val="minor"/>
      </rPr>
      <t>. After this deadline, we cannot guarantee the availability of all wine</t>
    </r>
    <r>
      <rPr>
        <sz val="16"/>
        <color rgb="FFFF0000"/>
        <rFont val="Calibri"/>
        <family val="2"/>
        <scheme val="minor"/>
      </rPr>
      <t>s.</t>
    </r>
  </si>
  <si>
    <r>
      <t xml:space="preserve">Articles
</t>
    </r>
    <r>
      <rPr>
        <i/>
        <sz val="14"/>
        <color theme="0"/>
        <rFont val="Century Gothic"/>
        <family val="2"/>
      </rPr>
      <t>Product</t>
    </r>
  </si>
  <si>
    <r>
      <t xml:space="preserve">Libellé
</t>
    </r>
    <r>
      <rPr>
        <i/>
        <sz val="14"/>
        <color theme="0"/>
        <rFont val="Century Gothic"/>
        <family val="2"/>
      </rPr>
      <t>Label</t>
    </r>
  </si>
  <si>
    <r>
      <t>Volume</t>
    </r>
    <r>
      <rPr>
        <i/>
        <sz val="14"/>
        <color theme="0"/>
        <rFont val="Century Gothic"/>
        <family val="2"/>
      </rPr>
      <t xml:space="preserve"> 
Size</t>
    </r>
  </si>
  <si>
    <r>
      <t xml:space="preserve">Prix Unitaire
</t>
    </r>
    <r>
      <rPr>
        <i/>
        <sz val="14"/>
        <color theme="1"/>
        <rFont val="Century Gothic"/>
        <family val="2"/>
      </rPr>
      <t>Unit price</t>
    </r>
  </si>
  <si>
    <r>
      <rPr>
        <b/>
        <sz val="26"/>
        <color theme="8" tint="-0.249977111117893"/>
        <rFont val="Century Gothic"/>
        <family val="2"/>
      </rPr>
      <t>COMMANDE BOISSONS /</t>
    </r>
    <r>
      <rPr>
        <sz val="26"/>
        <color theme="8" tint="-0.249977111117893"/>
        <rFont val="Century Gothic"/>
        <family val="2"/>
      </rPr>
      <t xml:space="preserve"> </t>
    </r>
    <r>
      <rPr>
        <b/>
        <i/>
        <sz val="26"/>
        <color theme="8" tint="-0.249977111117893"/>
        <rFont val="Century Gothic"/>
        <family val="2"/>
      </rPr>
      <t>BEVERAGE ORDER</t>
    </r>
    <r>
      <rPr>
        <sz val="26"/>
        <color theme="8" tint="-0.249977111117893"/>
        <rFont val="Century Gothic"/>
        <family val="2"/>
      </rPr>
      <t xml:space="preserve"> </t>
    </r>
    <r>
      <rPr>
        <b/>
        <sz val="26"/>
        <color theme="8" tint="-0.249977111117893"/>
        <rFont val="Century Gothic"/>
        <family val="2"/>
      </rPr>
      <t>2026-2027</t>
    </r>
  </si>
  <si>
    <r>
      <t xml:space="preserve">AFFRETEMENTS / </t>
    </r>
    <r>
      <rPr>
        <b/>
        <i/>
        <sz val="26"/>
        <color theme="1" tint="0.34998626667073579"/>
        <rFont val="Century Gothic"/>
        <family val="2"/>
      </rPr>
      <t>PRIVATE CHARTER</t>
    </r>
  </si>
  <si>
    <t>Étant titulaires d'une licence de débit de boissons, les passagers ne sont pas autorisés à apporter leur propre alcool à bord.
As we hold a liquor license, passengers are not allowed to bring their own alcohol on board.</t>
  </si>
  <si>
    <r>
      <t xml:space="preserve">Jus Papaye Passion / </t>
    </r>
    <r>
      <rPr>
        <i/>
        <sz val="13"/>
        <color theme="1"/>
        <rFont val="Century Gothic"/>
        <family val="2"/>
      </rPr>
      <t>Papaya Passion fruit Juice</t>
    </r>
  </si>
  <si>
    <r>
      <t xml:space="preserve">Jus Mangue canette / </t>
    </r>
    <r>
      <rPr>
        <i/>
        <sz val="13"/>
        <color theme="1"/>
        <rFont val="Century Gothic"/>
        <family val="2"/>
      </rPr>
      <t>Mango juice</t>
    </r>
  </si>
  <si>
    <r>
      <t xml:space="preserve">Jus Ananas canettes / </t>
    </r>
    <r>
      <rPr>
        <i/>
        <sz val="13"/>
        <color theme="1"/>
        <rFont val="Century Gothic"/>
        <family val="2"/>
      </rPr>
      <t>Pinapple juice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</si>
</sst>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XPF&quot;_-;\-* #,##0\ &quot;XPF&quot;_-;_-* &quot;-&quot;\ &quot;XPF&quot;_-;_-@_-"/>
    <numFmt numFmtId="164" formatCode="#,##0\ [$XPT]"/>
    <numFmt numFmtId="165" formatCode="_-[$$-409]* #,##0_ ;_-[$$-409]* \-#,##0\ ;_-[$$-409]* &quot;-&quot;_ ;_-@_ "/>
    <numFmt numFmtId="166" formatCode="[$$-409]#,##0"/>
    <numFmt numFmtId="167" formatCode="#,##0.00\ [$€-40C]"/>
    <numFmt numFmtId="168" formatCode="#,##0\ &quot;XPF&quot;"/>
  </numFmts>
  <fonts count="34" x14ac:knownFonts="1">
    <font>
      <sz val="11"/>
      <color theme="1"/>
      <name val="Calibri"/>
      <family val="2"/>
      <scheme val="minor"/>
    </font>
    <font>
      <sz val="10"/>
      <color theme="1"/>
      <name val="Century Gothic"/>
      <family val="1"/>
    </font>
    <font>
      <b/>
      <sz val="22"/>
      <color theme="1" tint="0.34998626667073579"/>
      <name val="Century Gothic"/>
      <family val="1"/>
    </font>
    <font>
      <sz val="8"/>
      <name val="Calibri"/>
      <family val="2"/>
      <scheme val="minor"/>
    </font>
    <font>
      <sz val="11"/>
      <color theme="1"/>
      <name val="Calibri"/>
      <family val="2"/>
      <scheme val="minor"/>
    </font>
    <font>
      <sz val="12"/>
      <color theme="8" tint="-0.249977111117893"/>
      <name val="Century Gothic"/>
      <family val="2"/>
    </font>
    <font>
      <sz val="12"/>
      <color theme="1"/>
      <name val="Calibri"/>
      <family val="2"/>
      <scheme val="minor"/>
    </font>
    <font>
      <sz val="12"/>
      <color theme="1"/>
      <name val="Century Gothic"/>
      <family val="2"/>
    </font>
    <font>
      <sz val="14"/>
      <color theme="1"/>
      <name val="Calibri"/>
      <family val="2"/>
      <scheme val="minor"/>
    </font>
    <font>
      <sz val="14"/>
      <color theme="1"/>
      <name val="Century Gothic"/>
      <family val="2"/>
    </font>
    <font>
      <i/>
      <sz val="14"/>
      <color theme="1"/>
      <name val="Century Gothic"/>
      <family val="2"/>
    </font>
    <font>
      <sz val="14"/>
      <color theme="0"/>
      <name val="Century Gothic"/>
      <family val="2"/>
    </font>
    <font>
      <sz val="13"/>
      <color theme="1"/>
      <name val="Calibri"/>
      <family val="2"/>
      <scheme val="minor"/>
    </font>
    <font>
      <sz val="13"/>
      <color theme="1"/>
      <name val="Century Gothic"/>
      <family val="2"/>
    </font>
    <font>
      <i/>
      <sz val="13"/>
      <color theme="1"/>
      <name val="Century Gothic"/>
      <family val="2"/>
    </font>
    <font>
      <b/>
      <sz val="13"/>
      <color theme="8" tint="-0.249977111117893"/>
      <name val="Century Gothic"/>
      <family val="2"/>
    </font>
    <font>
      <b/>
      <sz val="13"/>
      <color theme="1"/>
      <name val="Century Gothic"/>
      <family val="2"/>
    </font>
    <font>
      <b/>
      <i/>
      <sz val="13"/>
      <color rgb="FFFF0000"/>
      <name val="Century Gothic"/>
      <family val="2"/>
    </font>
    <font>
      <sz val="26"/>
      <color theme="8" tint="-0.249977111117893"/>
      <name val="Century Gothic"/>
      <family val="2"/>
    </font>
    <font>
      <b/>
      <sz val="26"/>
      <color theme="8" tint="-0.249977111117893"/>
      <name val="Century Gothic"/>
      <family val="2"/>
    </font>
    <font>
      <b/>
      <i/>
      <sz val="26"/>
      <color theme="8" tint="-0.249977111117893"/>
      <name val="Century Gothic"/>
      <family val="2"/>
    </font>
    <font>
      <sz val="16"/>
      <color rgb="FFFF0000"/>
      <name val="Calibri"/>
      <family val="2"/>
      <scheme val="minor"/>
    </font>
    <font>
      <b/>
      <sz val="16"/>
      <color rgb="FFFF0000"/>
      <name val="Calibri"/>
      <family val="2"/>
      <scheme val="minor"/>
    </font>
    <font>
      <u/>
      <sz val="16"/>
      <color rgb="FFFF0000"/>
      <name val="Calibri"/>
      <family val="2"/>
      <scheme val="minor"/>
    </font>
    <font>
      <b/>
      <i/>
      <sz val="16"/>
      <color rgb="FFFF0000"/>
      <name val="Calibri"/>
      <family val="2"/>
      <scheme val="minor"/>
    </font>
    <font>
      <i/>
      <sz val="16"/>
      <color rgb="FFFF0000"/>
      <name val="Calibri"/>
      <family val="2"/>
      <scheme val="minor"/>
    </font>
    <font>
      <i/>
      <u/>
      <sz val="16"/>
      <color rgb="FFFF0000"/>
      <name val="Calibri"/>
      <family val="2"/>
      <scheme val="minor"/>
    </font>
    <font>
      <i/>
      <sz val="14"/>
      <color theme="0"/>
      <name val="Century Gothic"/>
      <family val="2"/>
    </font>
    <font>
      <b/>
      <sz val="14"/>
      <color rgb="FFFF0000"/>
      <name val="Century Gothic"/>
      <family val="2"/>
    </font>
    <font>
      <b/>
      <i/>
      <sz val="13"/>
      <color theme="1"/>
      <name val="Calibri"/>
      <family val="2"/>
      <scheme val="minor"/>
    </font>
    <font>
      <b/>
      <sz val="20"/>
      <color theme="0"/>
      <name val="Century Gothic"/>
      <family val="2"/>
    </font>
    <font>
      <sz val="20"/>
      <color theme="0"/>
      <name val="Century Gothic"/>
      <family val="2"/>
    </font>
    <font>
      <b/>
      <sz val="26"/>
      <color theme="1" tint="0.34998626667073579"/>
      <name val="Century Gothic"/>
      <family val="2"/>
    </font>
    <font>
      <b/>
      <i/>
      <sz val="26"/>
      <color theme="1" tint="0.34998626667073579"/>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rgb="FFFFF9E6"/>
        <bgColor indexed="64"/>
      </patternFill>
    </fill>
    <fill>
      <patternFill patternType="solid">
        <fgColor theme="2" tint="-9.9978637043366805E-2"/>
        <bgColor indexed="64"/>
      </patternFill>
    </fill>
  </fills>
  <borders count="6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n">
        <color theme="0" tint="-0.24994659260841701"/>
      </left>
      <right/>
      <top style="medium">
        <color indexed="64"/>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0" tint="-0.24994659260841701"/>
      </bottom>
      <diagonal/>
    </border>
    <border>
      <left style="thin">
        <color theme="2" tint="-9.9978637043366805E-2"/>
      </left>
      <right/>
      <top style="thin">
        <color theme="2" tint="-9.9978637043366805E-2"/>
      </top>
      <bottom/>
      <diagonal/>
    </border>
    <border>
      <left style="thin">
        <color theme="2" tint="-9.9978637043366805E-2"/>
      </left>
      <right/>
      <top style="thin">
        <color theme="0" tint="-0.24994659260841701"/>
      </top>
      <bottom style="thin">
        <color theme="0" tint="-0.249977111117893"/>
      </bottom>
      <diagonal/>
    </border>
    <border>
      <left style="medium">
        <color theme="0"/>
      </left>
      <right/>
      <top style="medium">
        <color theme="0"/>
      </top>
      <bottom/>
      <diagonal/>
    </border>
    <border>
      <left/>
      <right/>
      <top style="medium">
        <color theme="0"/>
      </top>
      <bottom/>
      <diagonal/>
    </border>
    <border>
      <left style="thin">
        <color theme="0"/>
      </left>
      <right/>
      <top style="medium">
        <color theme="0"/>
      </top>
      <bottom style="medium">
        <color indexed="64"/>
      </bottom>
      <diagonal/>
    </border>
    <border>
      <left/>
      <right style="medium">
        <color theme="0"/>
      </right>
      <top style="medium">
        <color theme="0"/>
      </top>
      <bottom/>
      <diagonal/>
    </border>
    <border>
      <left style="thin">
        <color theme="0" tint="-0.24994659260841701"/>
      </left>
      <right style="medium">
        <color theme="0"/>
      </right>
      <top style="thin">
        <color theme="0" tint="-0.24994659260841701"/>
      </top>
      <bottom style="medium">
        <color indexed="64"/>
      </bottom>
      <diagonal/>
    </border>
    <border>
      <left style="medium">
        <color theme="0"/>
      </left>
      <right/>
      <top/>
      <bottom style="thin">
        <color theme="0" tint="-0.249977111117893"/>
      </bottom>
      <diagonal/>
    </border>
    <border>
      <left/>
      <right style="medium">
        <color theme="0"/>
      </right>
      <top/>
      <bottom style="thin">
        <color theme="0" tint="-0.249977111117893"/>
      </bottom>
      <diagonal/>
    </border>
    <border>
      <left style="medium">
        <color theme="0"/>
      </left>
      <right style="thin">
        <color theme="0" tint="-0.24994659260841701"/>
      </right>
      <top/>
      <bottom style="thin">
        <color theme="0" tint="-0.24994659260841701"/>
      </bottom>
      <diagonal/>
    </border>
    <border>
      <left style="thin">
        <color theme="0" tint="-0.24994659260841701"/>
      </left>
      <right style="medium">
        <color theme="0"/>
      </right>
      <top/>
      <bottom style="thin">
        <color theme="0" tint="-0.24994659260841701"/>
      </bottom>
      <diagonal/>
    </border>
    <border>
      <left style="medium">
        <color theme="0"/>
      </left>
      <right style="thin">
        <color theme="0" tint="-0.24994659260841701"/>
      </right>
      <top style="thin">
        <color theme="0" tint="-0.24994659260841701"/>
      </top>
      <bottom style="thin">
        <color theme="0" tint="-0.24994659260841701"/>
      </bottom>
      <diagonal/>
    </border>
    <border>
      <left style="medium">
        <color theme="0"/>
      </left>
      <right/>
      <top style="thin">
        <color theme="0" tint="-0.24994659260841701"/>
      </top>
      <bottom style="thin">
        <color theme="0" tint="-0.249977111117893"/>
      </bottom>
      <diagonal/>
    </border>
    <border>
      <left style="medium">
        <color theme="0"/>
      </left>
      <right/>
      <top style="thin">
        <color theme="0" tint="-0.249977111117893"/>
      </top>
      <bottom style="thin">
        <color theme="0" tint="-0.249977111117893"/>
      </bottom>
      <diagonal/>
    </border>
    <border>
      <left style="medium">
        <color theme="0"/>
      </left>
      <right style="thin">
        <color theme="0" tint="-0.24994659260841701"/>
      </right>
      <top style="thin">
        <color theme="0" tint="-0.24994659260841701"/>
      </top>
      <bottom/>
      <diagonal/>
    </border>
    <border>
      <left style="medium">
        <color theme="0"/>
      </left>
      <right/>
      <top style="thin">
        <color theme="2" tint="-9.9978637043366805E-2"/>
      </top>
      <bottom style="thin">
        <color theme="2" tint="-9.9978637043366805E-2"/>
      </bottom>
      <diagonal/>
    </border>
    <border>
      <left style="medium">
        <color theme="0"/>
      </left>
      <right/>
      <top style="thin">
        <color theme="2" tint="-9.9978637043366805E-2"/>
      </top>
      <bottom style="thin">
        <color theme="0" tint="-0.24994659260841701"/>
      </bottom>
      <diagonal/>
    </border>
    <border>
      <left style="medium">
        <color theme="0"/>
      </left>
      <right style="thin">
        <color theme="2" tint="-9.9978637043366805E-2"/>
      </right>
      <top style="thin">
        <color theme="2" tint="-9.9978637043366805E-2"/>
      </top>
      <bottom style="thin">
        <color theme="0" tint="-0.249977111117893"/>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indexed="64"/>
      </bottom>
      <diagonal/>
    </border>
    <border>
      <left style="medium">
        <color theme="0"/>
      </left>
      <right style="thin">
        <color theme="0" tint="-0.24994659260841701"/>
      </right>
      <top style="medium">
        <color indexed="64"/>
      </top>
      <bottom/>
      <diagonal/>
    </border>
    <border>
      <left style="medium">
        <color theme="0"/>
      </left>
      <right style="thin">
        <color theme="0" tint="-0.24994659260841701"/>
      </right>
      <top/>
      <bottom style="medium">
        <color indexed="64"/>
      </bottom>
      <diagonal/>
    </border>
    <border>
      <left style="thin">
        <color theme="0" tint="-0.24994659260841701"/>
      </left>
      <right style="thin">
        <color theme="0" tint="-0.24994659260841701"/>
      </right>
      <top style="medium">
        <color indexed="64"/>
      </top>
      <bottom/>
      <diagonal/>
    </border>
    <border>
      <left style="thin">
        <color theme="0" tint="-0.24994659260841701"/>
      </left>
      <right style="thin">
        <color theme="0" tint="-0.24994659260841701"/>
      </right>
      <top/>
      <bottom style="medium">
        <color indexed="64"/>
      </bottom>
      <diagonal/>
    </border>
    <border>
      <left/>
      <right style="medium">
        <color theme="0"/>
      </right>
      <top style="medium">
        <color indexed="64"/>
      </top>
      <bottom style="thin">
        <color theme="0" tint="-0.24994659260841701"/>
      </bottom>
      <diagonal/>
    </border>
    <border>
      <left style="medium">
        <color theme="0"/>
      </left>
      <right/>
      <top/>
      <bottom/>
      <diagonal/>
    </border>
    <border>
      <left/>
      <right style="thin">
        <color theme="0" tint="-0.24994659260841701"/>
      </right>
      <top style="thin">
        <color theme="0" tint="-0.24994659260841701"/>
      </top>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77111117893"/>
      </left>
      <right style="thin">
        <color theme="4" tint="0.39997558519241921"/>
      </right>
      <top style="thin">
        <color theme="0" tint="-0.24994659260841701"/>
      </top>
      <bottom style="thin">
        <color theme="0" tint="-0.249977111117893"/>
      </bottom>
      <diagonal/>
    </border>
    <border>
      <left style="thin">
        <color theme="0" tint="-0.249977111117893"/>
      </left>
      <right style="thin">
        <color theme="0" tint="-0.24994659260841701"/>
      </right>
      <top style="thin">
        <color theme="0" tint="-0.24994659260841701"/>
      </top>
      <bottom style="thin">
        <color theme="0" tint="-0.249977111117893"/>
      </bottom>
      <diagonal/>
    </border>
    <border>
      <left style="medium">
        <color theme="0"/>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4659260841701"/>
      </right>
      <top/>
      <bottom/>
      <diagonal/>
    </border>
    <border>
      <left style="medium">
        <color theme="0"/>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2" tint="-9.9978637043366805E-2"/>
      </bottom>
      <diagonal/>
    </border>
    <border>
      <left style="medium">
        <color theme="0"/>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top style="thin">
        <color theme="0" tint="-0.24994659260841701"/>
      </top>
      <bottom style="medium">
        <color theme="0"/>
      </bottom>
      <diagonal/>
    </border>
  </borders>
  <cellStyleXfs count="2">
    <xf numFmtId="0" fontId="0" fillId="0" borderId="0"/>
    <xf numFmtId="0" fontId="4" fillId="0" borderId="0"/>
  </cellStyleXfs>
  <cellXfs count="147">
    <xf numFmtId="0" fontId="0" fillId="0" borderId="0" xfId="0"/>
    <xf numFmtId="164" fontId="1" fillId="7" borderId="0" xfId="0" applyNumberFormat="1" applyFont="1" applyFill="1" applyAlignment="1">
      <alignment wrapText="1"/>
    </xf>
    <xf numFmtId="164" fontId="0" fillId="0" borderId="0" xfId="0" applyNumberFormat="1"/>
    <xf numFmtId="164" fontId="1" fillId="0" borderId="0" xfId="0" applyNumberFormat="1" applyFont="1" applyAlignment="1">
      <alignment wrapText="1"/>
    </xf>
    <xf numFmtId="164" fontId="1" fillId="0" borderId="0" xfId="0" applyNumberFormat="1" applyFont="1"/>
    <xf numFmtId="164" fontId="1" fillId="7" borderId="0" xfId="0" applyNumberFormat="1" applyFont="1" applyFill="1"/>
    <xf numFmtId="1" fontId="0" fillId="0" borderId="0" xfId="0" applyNumberFormat="1" applyAlignment="1">
      <alignment horizontal="center"/>
    </xf>
    <xf numFmtId="164" fontId="2" fillId="7" borderId="0" xfId="0" applyNumberFormat="1" applyFont="1" applyFill="1" applyAlignment="1">
      <alignment vertical="center"/>
    </xf>
    <xf numFmtId="164" fontId="5" fillId="7" borderId="0" xfId="0" applyNumberFormat="1" applyFont="1" applyFill="1" applyAlignment="1">
      <alignment horizontal="left" vertical="center" indent="1"/>
    </xf>
    <xf numFmtId="164" fontId="0" fillId="0" borderId="0" xfId="0" applyNumberFormat="1" applyAlignment="1">
      <alignment horizontal="center"/>
    </xf>
    <xf numFmtId="167" fontId="0" fillId="0" borderId="0" xfId="0" applyNumberFormat="1" applyAlignment="1">
      <alignment horizontal="right"/>
    </xf>
    <xf numFmtId="166" fontId="0" fillId="0" borderId="0" xfId="0" applyNumberFormat="1" applyAlignment="1">
      <alignment horizontal="right"/>
    </xf>
    <xf numFmtId="42" fontId="0" fillId="0" borderId="0" xfId="0" applyNumberFormat="1" applyAlignment="1">
      <alignment horizontal="right"/>
    </xf>
    <xf numFmtId="165" fontId="0" fillId="0" borderId="0" xfId="0" applyNumberFormat="1" applyAlignment="1">
      <alignment horizontal="center"/>
    </xf>
    <xf numFmtId="168" fontId="0" fillId="0" borderId="0" xfId="0" applyNumberFormat="1" applyAlignment="1">
      <alignment horizontal="right"/>
    </xf>
    <xf numFmtId="164" fontId="6" fillId="0" borderId="0" xfId="0" applyNumberFormat="1" applyFont="1"/>
    <xf numFmtId="164" fontId="7" fillId="0" borderId="0" xfId="0" applyNumberFormat="1" applyFont="1" applyAlignment="1">
      <alignment horizontal="left" vertical="center"/>
    </xf>
    <xf numFmtId="164" fontId="8" fillId="0" borderId="0" xfId="0" applyNumberFormat="1" applyFont="1"/>
    <xf numFmtId="164" fontId="8" fillId="0" borderId="0" xfId="0" applyNumberFormat="1" applyFont="1" applyAlignment="1">
      <alignment horizontal="center"/>
    </xf>
    <xf numFmtId="167" fontId="8" fillId="0" borderId="0" xfId="0" applyNumberFormat="1" applyFont="1" applyAlignment="1">
      <alignment horizontal="right"/>
    </xf>
    <xf numFmtId="166" fontId="8" fillId="0" borderId="0" xfId="0" applyNumberFormat="1" applyFont="1" applyAlignment="1">
      <alignment horizontal="right"/>
    </xf>
    <xf numFmtId="42" fontId="8" fillId="0" borderId="0" xfId="0" applyNumberFormat="1" applyFont="1" applyAlignment="1">
      <alignment horizontal="right"/>
    </xf>
    <xf numFmtId="1" fontId="8" fillId="0" borderId="0" xfId="0" applyNumberFormat="1" applyFont="1" applyAlignment="1">
      <alignment horizontal="center"/>
    </xf>
    <xf numFmtId="165" fontId="8" fillId="0" borderId="0" xfId="0" applyNumberFormat="1" applyFont="1" applyAlignment="1">
      <alignment horizontal="center"/>
    </xf>
    <xf numFmtId="168" fontId="8" fillId="0" borderId="0" xfId="0" applyNumberFormat="1" applyFont="1" applyAlignment="1">
      <alignment horizontal="right"/>
    </xf>
    <xf numFmtId="164" fontId="12" fillId="0" borderId="0" xfId="0" applyNumberFormat="1" applyFont="1"/>
    <xf numFmtId="164" fontId="15" fillId="2" borderId="20" xfId="0" applyNumberFormat="1" applyFont="1" applyFill="1" applyBorder="1" applyAlignment="1">
      <alignment horizontal="left" vertical="center" indent="1"/>
    </xf>
    <xf numFmtId="164" fontId="15" fillId="2" borderId="5" xfId="0" applyNumberFormat="1" applyFont="1" applyFill="1" applyBorder="1" applyAlignment="1">
      <alignment horizontal="left" vertical="center" indent="1"/>
    </xf>
    <xf numFmtId="164" fontId="15" fillId="2" borderId="5" xfId="0" applyNumberFormat="1" applyFont="1" applyFill="1" applyBorder="1" applyAlignment="1">
      <alignment horizontal="center" vertical="center"/>
    </xf>
    <xf numFmtId="167" fontId="15" fillId="2" borderId="5" xfId="0" applyNumberFormat="1" applyFont="1" applyFill="1" applyBorder="1" applyAlignment="1">
      <alignment horizontal="right" vertical="center" indent="1"/>
    </xf>
    <xf numFmtId="166" fontId="15" fillId="2" borderId="5" xfId="0" applyNumberFormat="1" applyFont="1" applyFill="1" applyBorder="1" applyAlignment="1">
      <alignment horizontal="right" vertical="center" indent="1"/>
    </xf>
    <xf numFmtId="42" fontId="15" fillId="2" borderId="5" xfId="0" applyNumberFormat="1" applyFont="1" applyFill="1" applyBorder="1" applyAlignment="1">
      <alignment horizontal="right" vertical="center" indent="1"/>
    </xf>
    <xf numFmtId="1" fontId="15" fillId="2" borderId="5" xfId="0" applyNumberFormat="1" applyFont="1" applyFill="1" applyBorder="1" applyAlignment="1">
      <alignment horizontal="center" vertical="center"/>
    </xf>
    <xf numFmtId="165" fontId="15" fillId="2" borderId="5" xfId="0" applyNumberFormat="1" applyFont="1" applyFill="1" applyBorder="1" applyAlignment="1">
      <alignment horizontal="center" vertical="center"/>
    </xf>
    <xf numFmtId="168" fontId="15" fillId="2" borderId="21" xfId="0" applyNumberFormat="1" applyFont="1" applyFill="1" applyBorder="1" applyAlignment="1">
      <alignment horizontal="right" vertical="center" indent="1"/>
    </xf>
    <xf numFmtId="164" fontId="13" fillId="0" borderId="22" xfId="0" applyNumberFormat="1" applyFont="1" applyBorder="1" applyAlignment="1">
      <alignment horizontal="left" vertical="center" indent="1"/>
    </xf>
    <xf numFmtId="164" fontId="13" fillId="0" borderId="3" xfId="0" applyNumberFormat="1" applyFont="1" applyBorder="1" applyAlignment="1">
      <alignment horizontal="left" vertical="center" indent="1"/>
    </xf>
    <xf numFmtId="164" fontId="13" fillId="0" borderId="3" xfId="0" applyNumberFormat="1" applyFont="1" applyBorder="1" applyAlignment="1">
      <alignment horizontal="center" vertical="center"/>
    </xf>
    <xf numFmtId="167" fontId="13" fillId="8" borderId="3" xfId="0" applyNumberFormat="1" applyFont="1" applyFill="1" applyBorder="1" applyAlignment="1">
      <alignment horizontal="right" vertical="center" indent="1"/>
    </xf>
    <xf numFmtId="166" fontId="13" fillId="8" borderId="3" xfId="0" applyNumberFormat="1" applyFont="1" applyFill="1" applyBorder="1" applyAlignment="1">
      <alignment horizontal="right" vertical="center" indent="1"/>
    </xf>
    <xf numFmtId="42" fontId="13" fillId="8" borderId="3" xfId="0" applyNumberFormat="1" applyFont="1" applyFill="1" applyBorder="1" applyAlignment="1">
      <alignment horizontal="right" vertical="center" indent="1"/>
    </xf>
    <xf numFmtId="1" fontId="16" fillId="4" borderId="3" xfId="0" applyNumberFormat="1" applyFont="1" applyFill="1" applyBorder="1" applyAlignment="1">
      <alignment horizontal="center" vertical="center"/>
    </xf>
    <xf numFmtId="167" fontId="13" fillId="3" borderId="3" xfId="0" applyNumberFormat="1" applyFont="1" applyFill="1" applyBorder="1" applyAlignment="1">
      <alignment horizontal="right" vertical="center"/>
    </xf>
    <xf numFmtId="165" fontId="13" fillId="3" borderId="3" xfId="0" applyNumberFormat="1" applyFont="1" applyFill="1" applyBorder="1" applyAlignment="1">
      <alignment horizontal="center" vertical="center"/>
    </xf>
    <xf numFmtId="168" fontId="13" fillId="3" borderId="23" xfId="0" applyNumberFormat="1" applyFont="1" applyFill="1" applyBorder="1" applyAlignment="1">
      <alignment horizontal="right" vertical="center"/>
    </xf>
    <xf numFmtId="164" fontId="13" fillId="0" borderId="24" xfId="0" applyNumberFormat="1" applyFont="1" applyBorder="1" applyAlignment="1">
      <alignment horizontal="left" vertical="center" indent="1"/>
    </xf>
    <xf numFmtId="164" fontId="13" fillId="0" borderId="1" xfId="0" applyNumberFormat="1" applyFont="1" applyBorder="1" applyAlignment="1">
      <alignment horizontal="left" vertical="center" indent="1"/>
    </xf>
    <xf numFmtId="164" fontId="13" fillId="0" borderId="44" xfId="0" applyNumberFormat="1" applyFont="1" applyBorder="1" applyAlignment="1">
      <alignment horizontal="left" vertical="center" indent="1"/>
    </xf>
    <xf numFmtId="164" fontId="13" fillId="0" borderId="40" xfId="0" applyNumberFormat="1" applyFont="1" applyBorder="1" applyAlignment="1">
      <alignment horizontal="left" vertical="center" indent="1"/>
    </xf>
    <xf numFmtId="164" fontId="13" fillId="0" borderId="46" xfId="0" applyNumberFormat="1" applyFont="1" applyBorder="1" applyAlignment="1">
      <alignment horizontal="left" vertical="center" indent="1"/>
    </xf>
    <xf numFmtId="164" fontId="13" fillId="0" borderId="50" xfId="0" applyNumberFormat="1" applyFont="1" applyBorder="1" applyAlignment="1">
      <alignment horizontal="left" vertical="center" indent="1"/>
    </xf>
    <xf numFmtId="164" fontId="13" fillId="0" borderId="39" xfId="0" applyNumberFormat="1" applyFont="1" applyBorder="1" applyAlignment="1">
      <alignment horizontal="left" vertical="center" indent="1"/>
    </xf>
    <xf numFmtId="164" fontId="13" fillId="0" borderId="43" xfId="0" applyNumberFormat="1" applyFont="1" applyBorder="1" applyAlignment="1">
      <alignment horizontal="left" vertical="center" indent="1"/>
    </xf>
    <xf numFmtId="164" fontId="13" fillId="0" borderId="47" xfId="0" applyNumberFormat="1" applyFont="1" applyBorder="1" applyAlignment="1">
      <alignment horizontal="left" vertical="center" indent="1"/>
    </xf>
    <xf numFmtId="164" fontId="13" fillId="0" borderId="49" xfId="0" applyNumberFormat="1" applyFont="1" applyBorder="1" applyAlignment="1">
      <alignment horizontal="left" vertical="center" indent="1"/>
    </xf>
    <xf numFmtId="164" fontId="13" fillId="0" borderId="45" xfId="0" applyNumberFormat="1" applyFont="1" applyBorder="1" applyAlignment="1">
      <alignment horizontal="left" vertical="center" indent="1"/>
    </xf>
    <xf numFmtId="164" fontId="13" fillId="0" borderId="26" xfId="0" applyNumberFormat="1" applyFont="1" applyBorder="1" applyAlignment="1">
      <alignment horizontal="left" vertical="center" indent="1"/>
    </xf>
    <xf numFmtId="0" fontId="13" fillId="0" borderId="41" xfId="0" applyFont="1" applyBorder="1" applyAlignment="1">
      <alignment horizontal="left" vertical="center"/>
    </xf>
    <xf numFmtId="0" fontId="13" fillId="0" borderId="51" xfId="0" applyFont="1" applyBorder="1" applyAlignment="1">
      <alignment horizontal="left" vertical="center"/>
    </xf>
    <xf numFmtId="164" fontId="13" fillId="0" borderId="25" xfId="0" applyNumberFormat="1" applyFont="1" applyBorder="1" applyAlignment="1">
      <alignment horizontal="left" vertical="center" indent="1"/>
    </xf>
    <xf numFmtId="1" fontId="16" fillId="4" borderId="2" xfId="0" applyNumberFormat="1" applyFont="1" applyFill="1" applyBorder="1" applyAlignment="1">
      <alignment horizontal="center" vertical="center"/>
    </xf>
    <xf numFmtId="0" fontId="13" fillId="0" borderId="42" xfId="0" applyFont="1" applyBorder="1" applyAlignment="1">
      <alignment horizontal="left" vertical="center"/>
    </xf>
    <xf numFmtId="42" fontId="13" fillId="8" borderId="57" xfId="0" applyNumberFormat="1" applyFont="1" applyFill="1" applyBorder="1" applyAlignment="1">
      <alignment horizontal="right" vertical="center" indent="1"/>
    </xf>
    <xf numFmtId="1" fontId="16" fillId="4" borderId="59" xfId="0" applyNumberFormat="1" applyFont="1" applyFill="1" applyBorder="1" applyAlignment="1">
      <alignment horizontal="center" vertical="center"/>
    </xf>
    <xf numFmtId="167" fontId="13" fillId="3" borderId="48" xfId="0" applyNumberFormat="1" applyFont="1" applyFill="1" applyBorder="1" applyAlignment="1">
      <alignment horizontal="right" vertical="center"/>
    </xf>
    <xf numFmtId="1" fontId="16" fillId="4" borderId="58" xfId="0" applyNumberFormat="1" applyFont="1" applyFill="1" applyBorder="1" applyAlignment="1">
      <alignment horizontal="center" vertical="center"/>
    </xf>
    <xf numFmtId="164" fontId="15" fillId="2" borderId="26" xfId="0" applyNumberFormat="1" applyFont="1" applyFill="1" applyBorder="1" applyAlignment="1">
      <alignment horizontal="left" vertical="center" indent="1"/>
    </xf>
    <xf numFmtId="164" fontId="15" fillId="2" borderId="4" xfId="0" applyNumberFormat="1" applyFont="1" applyFill="1" applyBorder="1" applyAlignment="1">
      <alignment horizontal="left" vertical="center" indent="1"/>
    </xf>
    <xf numFmtId="164" fontId="15" fillId="2" borderId="4" xfId="0" applyNumberFormat="1" applyFont="1" applyFill="1" applyBorder="1" applyAlignment="1">
      <alignment horizontal="center" vertical="center"/>
    </xf>
    <xf numFmtId="167" fontId="13" fillId="2" borderId="3" xfId="0" applyNumberFormat="1" applyFont="1" applyFill="1" applyBorder="1" applyAlignment="1">
      <alignment horizontal="right" vertical="center" indent="1"/>
    </xf>
    <xf numFmtId="166" fontId="13" fillId="2" borderId="3" xfId="0" applyNumberFormat="1" applyFont="1" applyFill="1" applyBorder="1" applyAlignment="1">
      <alignment horizontal="right" vertical="center" indent="1"/>
    </xf>
    <xf numFmtId="42" fontId="15" fillId="2" borderId="4" xfId="0" applyNumberFormat="1" applyFont="1" applyFill="1" applyBorder="1" applyAlignment="1">
      <alignment horizontal="right" vertical="center" indent="1"/>
    </xf>
    <xf numFmtId="167" fontId="13" fillId="2" borderId="3" xfId="0" applyNumberFormat="1" applyFont="1" applyFill="1" applyBorder="1" applyAlignment="1">
      <alignment horizontal="right" vertical="center"/>
    </xf>
    <xf numFmtId="165" fontId="13" fillId="2" borderId="3" xfId="0" applyNumberFormat="1" applyFont="1" applyFill="1" applyBorder="1" applyAlignment="1">
      <alignment horizontal="center" vertical="center"/>
    </xf>
    <xf numFmtId="168" fontId="13" fillId="2" borderId="23" xfId="0" applyNumberFormat="1" applyFont="1" applyFill="1" applyBorder="1" applyAlignment="1">
      <alignment horizontal="right" vertical="center"/>
    </xf>
    <xf numFmtId="1" fontId="15" fillId="2" borderId="4" xfId="0" applyNumberFormat="1" applyFont="1" applyFill="1" applyBorder="1" applyAlignment="1">
      <alignment horizontal="center" vertical="center"/>
    </xf>
    <xf numFmtId="42" fontId="13" fillId="8" borderId="1" xfId="0" applyNumberFormat="1" applyFont="1" applyFill="1" applyBorder="1" applyAlignment="1">
      <alignment horizontal="right" vertical="center" indent="1"/>
    </xf>
    <xf numFmtId="1" fontId="16" fillId="4" borderId="1" xfId="0" applyNumberFormat="1" applyFont="1" applyFill="1" applyBorder="1" applyAlignment="1">
      <alignment horizontal="center" vertical="center"/>
    </xf>
    <xf numFmtId="164" fontId="13" fillId="0" borderId="27" xfId="0" applyNumberFormat="1" applyFont="1" applyBorder="1" applyAlignment="1">
      <alignment horizontal="left" vertical="center" indent="1"/>
    </xf>
    <xf numFmtId="164" fontId="13" fillId="0" borderId="2" xfId="0" applyNumberFormat="1" applyFont="1" applyBorder="1" applyAlignment="1">
      <alignment horizontal="left" vertical="center" indent="1"/>
    </xf>
    <xf numFmtId="1" fontId="16" fillId="4" borderId="10" xfId="0" applyNumberFormat="1" applyFont="1" applyFill="1" applyBorder="1" applyAlignment="1">
      <alignment horizontal="center" vertical="center"/>
    </xf>
    <xf numFmtId="164" fontId="13" fillId="0" borderId="28" xfId="0" applyNumberFormat="1" applyFont="1" applyBorder="1" applyAlignment="1">
      <alignment horizontal="left" vertical="center" indent="1"/>
    </xf>
    <xf numFmtId="164" fontId="13" fillId="0" borderId="13" xfId="0" applyNumberFormat="1" applyFont="1" applyBorder="1" applyAlignment="1">
      <alignment horizontal="left" vertical="center" indent="1"/>
    </xf>
    <xf numFmtId="1" fontId="16" fillId="4" borderId="11" xfId="0" applyNumberFormat="1" applyFont="1" applyFill="1" applyBorder="1" applyAlignment="1">
      <alignment horizontal="center" vertical="center"/>
    </xf>
    <xf numFmtId="164" fontId="15" fillId="2" borderId="29" xfId="0" applyNumberFormat="1" applyFont="1" applyFill="1" applyBorder="1" applyAlignment="1">
      <alignment horizontal="left" vertical="center" indent="1"/>
    </xf>
    <xf numFmtId="164" fontId="15" fillId="2" borderId="12" xfId="0" applyNumberFormat="1" applyFont="1" applyFill="1" applyBorder="1" applyAlignment="1">
      <alignment horizontal="left" vertical="center" indent="1"/>
    </xf>
    <xf numFmtId="164" fontId="15" fillId="2" borderId="0" xfId="0" applyNumberFormat="1" applyFont="1" applyFill="1" applyAlignment="1">
      <alignment horizontal="center" vertical="center"/>
    </xf>
    <xf numFmtId="164" fontId="13" fillId="0" borderId="52" xfId="0" applyNumberFormat="1" applyFont="1" applyBorder="1" applyAlignment="1">
      <alignment horizontal="left" vertical="center" indent="1"/>
    </xf>
    <xf numFmtId="164" fontId="13" fillId="0" borderId="49" xfId="0" applyNumberFormat="1" applyFont="1" applyBorder="1" applyAlignment="1">
      <alignment horizontal="center" vertical="center"/>
    </xf>
    <xf numFmtId="167" fontId="13" fillId="8" borderId="48" xfId="0" applyNumberFormat="1" applyFont="1" applyFill="1" applyBorder="1" applyAlignment="1">
      <alignment horizontal="right" vertical="center" indent="1"/>
    </xf>
    <xf numFmtId="164" fontId="13" fillId="0" borderId="53" xfId="0" applyNumberFormat="1" applyFont="1" applyBorder="1" applyAlignment="1">
      <alignment horizontal="left" vertical="center" indent="1"/>
    </xf>
    <xf numFmtId="164" fontId="13" fillId="0" borderId="30" xfId="0" applyNumberFormat="1" applyFont="1" applyBorder="1" applyAlignment="1">
      <alignment horizontal="left" vertical="center" indent="1"/>
    </xf>
    <xf numFmtId="164" fontId="13" fillId="0" borderId="5" xfId="0" applyNumberFormat="1" applyFont="1" applyBorder="1" applyAlignment="1">
      <alignment horizontal="left" vertical="center" indent="1"/>
    </xf>
    <xf numFmtId="42" fontId="13" fillId="8" borderId="14" xfId="0" applyNumberFormat="1" applyFont="1" applyFill="1" applyBorder="1" applyAlignment="1">
      <alignment horizontal="right" vertical="center" indent="1"/>
    </xf>
    <xf numFmtId="1" fontId="16" fillId="4" borderId="14" xfId="0" applyNumberFormat="1" applyFont="1" applyFill="1" applyBorder="1" applyAlignment="1">
      <alignment horizontal="center" vertical="center"/>
    </xf>
    <xf numFmtId="164" fontId="17" fillId="2" borderId="4" xfId="0" applyNumberFormat="1" applyFont="1" applyFill="1" applyBorder="1" applyAlignment="1">
      <alignment horizontal="left" vertical="center" indent="1"/>
    </xf>
    <xf numFmtId="167" fontId="16" fillId="9" borderId="3" xfId="0" applyNumberFormat="1" applyFont="1" applyFill="1" applyBorder="1" applyAlignment="1">
      <alignment horizontal="right" vertical="center"/>
    </xf>
    <xf numFmtId="166" fontId="16" fillId="9" borderId="3" xfId="0" applyNumberFormat="1" applyFont="1" applyFill="1" applyBorder="1" applyAlignment="1">
      <alignment horizontal="right" vertical="center"/>
    </xf>
    <xf numFmtId="168" fontId="16" fillId="9" borderId="3" xfId="0" applyNumberFormat="1" applyFont="1" applyFill="1" applyBorder="1" applyAlignment="1">
      <alignment horizontal="right" vertical="center"/>
    </xf>
    <xf numFmtId="164" fontId="8" fillId="0" borderId="0" xfId="0" applyNumberFormat="1" applyFont="1" applyAlignment="1">
      <alignment vertical="center"/>
    </xf>
    <xf numFmtId="167" fontId="9" fillId="8" borderId="9" xfId="0" applyNumberFormat="1" applyFont="1" applyFill="1" applyBorder="1" applyAlignment="1">
      <alignment horizontal="center" vertical="center"/>
    </xf>
    <xf numFmtId="166" fontId="9" fillId="8" borderId="9" xfId="0" applyNumberFormat="1" applyFont="1" applyFill="1" applyBorder="1" applyAlignment="1">
      <alignment horizontal="center" vertical="center"/>
    </xf>
    <xf numFmtId="42" fontId="9" fillId="8" borderId="9" xfId="0" applyNumberFormat="1" applyFont="1" applyFill="1" applyBorder="1" applyAlignment="1">
      <alignment horizontal="center" vertical="center"/>
    </xf>
    <xf numFmtId="167" fontId="9" fillId="3" borderId="9" xfId="0" applyNumberFormat="1" applyFont="1" applyFill="1" applyBorder="1" applyAlignment="1">
      <alignment horizontal="center" vertical="center"/>
    </xf>
    <xf numFmtId="165" fontId="9" fillId="3" borderId="9" xfId="0" applyNumberFormat="1" applyFont="1" applyFill="1" applyBorder="1" applyAlignment="1">
      <alignment horizontal="center" vertical="center"/>
    </xf>
    <xf numFmtId="168" fontId="9" fillId="3" borderId="19" xfId="0" applyNumberFormat="1" applyFont="1" applyFill="1" applyBorder="1" applyAlignment="1">
      <alignment horizontal="center" vertical="center"/>
    </xf>
    <xf numFmtId="165" fontId="12" fillId="0" borderId="31" xfId="0" applyNumberFormat="1" applyFont="1" applyBorder="1" applyAlignment="1">
      <alignment horizontal="center"/>
    </xf>
    <xf numFmtId="168" fontId="12" fillId="0" borderId="32" xfId="0" applyNumberFormat="1" applyFont="1" applyBorder="1" applyAlignment="1">
      <alignment horizontal="right"/>
    </xf>
    <xf numFmtId="164" fontId="12" fillId="0" borderId="0" xfId="0" applyNumberFormat="1" applyFont="1" applyAlignment="1">
      <alignment horizontal="center"/>
    </xf>
    <xf numFmtId="167" fontId="12" fillId="0" borderId="0" xfId="0" applyNumberFormat="1" applyFont="1" applyAlignment="1">
      <alignment horizontal="right"/>
    </xf>
    <xf numFmtId="166" fontId="12" fillId="0" borderId="0" xfId="0" applyNumberFormat="1" applyFont="1" applyAlignment="1">
      <alignment horizontal="right"/>
    </xf>
    <xf numFmtId="42" fontId="12" fillId="0" borderId="0" xfId="0" applyNumberFormat="1" applyFont="1" applyAlignment="1">
      <alignment horizontal="right"/>
    </xf>
    <xf numFmtId="1" fontId="12" fillId="0" borderId="0" xfId="0" applyNumberFormat="1" applyFont="1" applyAlignment="1">
      <alignment horizontal="center"/>
    </xf>
    <xf numFmtId="165" fontId="12" fillId="0" borderId="0" xfId="0" applyNumberFormat="1" applyFont="1" applyAlignment="1">
      <alignment horizontal="center"/>
    </xf>
    <xf numFmtId="168" fontId="12" fillId="0" borderId="0" xfId="0" applyNumberFormat="1" applyFont="1" applyAlignment="1">
      <alignment horizontal="right"/>
    </xf>
    <xf numFmtId="0" fontId="29" fillId="0" borderId="0" xfId="0" applyFont="1"/>
    <xf numFmtId="164" fontId="30" fillId="6" borderId="15" xfId="0" applyNumberFormat="1" applyFont="1" applyFill="1" applyBorder="1" applyAlignment="1">
      <alignment horizontal="left" vertical="center" indent="1"/>
    </xf>
    <xf numFmtId="164" fontId="30" fillId="6" borderId="16" xfId="0" applyNumberFormat="1" applyFont="1" applyFill="1" applyBorder="1" applyAlignment="1">
      <alignment horizontal="left" vertical="center" indent="1"/>
    </xf>
    <xf numFmtId="1" fontId="31" fillId="6" borderId="16" xfId="0" applyNumberFormat="1" applyFont="1" applyFill="1" applyBorder="1" applyAlignment="1">
      <alignment horizontal="center" vertical="center"/>
    </xf>
    <xf numFmtId="167" fontId="31" fillId="6" borderId="16" xfId="0" applyNumberFormat="1" applyFont="1" applyFill="1" applyBorder="1" applyAlignment="1">
      <alignment horizontal="right" vertical="center" indent="1"/>
    </xf>
    <xf numFmtId="165" fontId="31" fillId="6" borderId="16" xfId="0" applyNumberFormat="1" applyFont="1" applyFill="1" applyBorder="1" applyAlignment="1">
      <alignment horizontal="center" vertical="center"/>
    </xf>
    <xf numFmtId="168" fontId="31" fillId="6" borderId="18" xfId="0" applyNumberFormat="1" applyFont="1" applyFill="1" applyBorder="1" applyAlignment="1">
      <alignment horizontal="right" vertical="center" indent="1"/>
    </xf>
    <xf numFmtId="0" fontId="29" fillId="0" borderId="16" xfId="0" applyFont="1" applyBorder="1" applyAlignment="1">
      <alignment horizontal="left" vertical="top" wrapText="1"/>
    </xf>
    <xf numFmtId="0" fontId="29" fillId="0" borderId="0" xfId="0" applyFont="1" applyAlignment="1">
      <alignment horizontal="left" vertical="top" wrapText="1"/>
    </xf>
    <xf numFmtId="164" fontId="16" fillId="9" borderId="54" xfId="0" applyNumberFormat="1" applyFont="1" applyFill="1" applyBorder="1" applyAlignment="1">
      <alignment horizontal="center" vertical="center"/>
    </xf>
    <xf numFmtId="164" fontId="16" fillId="9" borderId="55" xfId="0" applyNumberFormat="1" applyFont="1" applyFill="1" applyBorder="1" applyAlignment="1">
      <alignment horizontal="center" vertical="center"/>
    </xf>
    <xf numFmtId="164" fontId="16" fillId="9" borderId="56" xfId="0" applyNumberFormat="1" applyFont="1" applyFill="1" applyBorder="1" applyAlignment="1">
      <alignment horizontal="center" vertical="center"/>
    </xf>
    <xf numFmtId="14" fontId="18" fillId="7" borderId="0" xfId="0" applyNumberFormat="1" applyFont="1" applyFill="1" applyAlignment="1">
      <alignment horizontal="center" vertical="center"/>
    </xf>
    <xf numFmtId="164" fontId="30" fillId="6" borderId="17" xfId="0" applyNumberFormat="1" applyFont="1" applyFill="1" applyBorder="1" applyAlignment="1">
      <alignment horizontal="left" vertical="center"/>
    </xf>
    <xf numFmtId="164" fontId="30" fillId="6" borderId="33" xfId="0" applyNumberFormat="1" applyFont="1" applyFill="1" applyBorder="1" applyAlignment="1">
      <alignment horizontal="left" vertical="center"/>
    </xf>
    <xf numFmtId="164" fontId="11" fillId="5" borderId="34" xfId="0" applyNumberFormat="1" applyFont="1" applyFill="1" applyBorder="1" applyAlignment="1">
      <alignment horizontal="center" vertical="center" wrapText="1"/>
    </xf>
    <xf numFmtId="164" fontId="11" fillId="5" borderId="35" xfId="0" applyNumberFormat="1" applyFont="1" applyFill="1" applyBorder="1" applyAlignment="1">
      <alignment horizontal="center" vertical="center"/>
    </xf>
    <xf numFmtId="164" fontId="11" fillId="5" borderId="36" xfId="0" applyNumberFormat="1" applyFont="1" applyFill="1" applyBorder="1" applyAlignment="1">
      <alignment horizontal="center" vertical="center" wrapText="1"/>
    </xf>
    <xf numFmtId="164" fontId="11" fillId="5" borderId="37" xfId="0" applyNumberFormat="1" applyFont="1" applyFill="1" applyBorder="1" applyAlignment="1">
      <alignment horizontal="center" vertical="center"/>
    </xf>
    <xf numFmtId="164" fontId="11" fillId="5" borderId="37" xfId="0" applyNumberFormat="1" applyFont="1" applyFill="1" applyBorder="1" applyAlignment="1">
      <alignment horizontal="center" vertical="center" wrapText="1"/>
    </xf>
    <xf numFmtId="164" fontId="9" fillId="8" borderId="6" xfId="0" applyNumberFormat="1" applyFont="1" applyFill="1" applyBorder="1" applyAlignment="1">
      <alignment horizontal="center" vertical="center" wrapText="1"/>
    </xf>
    <xf numFmtId="164" fontId="9" fillId="8" borderId="8" xfId="0" applyNumberFormat="1" applyFont="1" applyFill="1" applyBorder="1" applyAlignment="1">
      <alignment horizontal="center" vertical="center"/>
    </xf>
    <xf numFmtId="164" fontId="9" fillId="8" borderId="7" xfId="0" applyNumberFormat="1" applyFont="1" applyFill="1" applyBorder="1" applyAlignment="1">
      <alignment horizontal="center" vertical="center"/>
    </xf>
    <xf numFmtId="1" fontId="28" fillId="4" borderId="36" xfId="0" applyNumberFormat="1" applyFont="1" applyFill="1" applyBorder="1" applyAlignment="1">
      <alignment horizontal="center" vertical="center" wrapText="1"/>
    </xf>
    <xf numFmtId="1" fontId="28" fillId="4" borderId="37" xfId="0" applyNumberFormat="1" applyFont="1" applyFill="1" applyBorder="1" applyAlignment="1">
      <alignment horizontal="center" vertical="center"/>
    </xf>
    <xf numFmtId="164" fontId="21" fillId="0" borderId="31" xfId="0" applyNumberFormat="1" applyFont="1" applyBorder="1" applyAlignment="1">
      <alignment horizontal="center" vertical="center" wrapText="1"/>
    </xf>
    <xf numFmtId="164" fontId="9" fillId="3" borderId="6" xfId="0" applyNumberFormat="1" applyFont="1" applyFill="1" applyBorder="1" applyAlignment="1">
      <alignment horizontal="center" vertical="center"/>
    </xf>
    <xf numFmtId="164" fontId="9" fillId="3" borderId="8" xfId="0" applyNumberFormat="1" applyFont="1" applyFill="1" applyBorder="1" applyAlignment="1">
      <alignment horizontal="center" vertical="center"/>
    </xf>
    <xf numFmtId="164" fontId="9" fillId="3" borderId="38" xfId="0" applyNumberFormat="1" applyFont="1" applyFill="1" applyBorder="1" applyAlignment="1">
      <alignment horizontal="center" vertical="center"/>
    </xf>
    <xf numFmtId="164" fontId="32" fillId="7" borderId="0" xfId="0" applyNumberFormat="1" applyFont="1" applyFill="1" applyAlignment="1">
      <alignment horizontal="center" vertical="center"/>
    </xf>
    <xf numFmtId="0" fontId="29" fillId="0" borderId="60" xfId="0" applyFont="1" applyBorder="1" applyAlignment="1">
      <alignment horizontal="left" vertical="center" wrapText="1"/>
    </xf>
    <xf numFmtId="164" fontId="13" fillId="0" borderId="24" xfId="0" applyNumberFormat="1" applyFont="1" applyBorder="1" applyAlignment="1">
      <alignment horizontal="left" vertical="center" wrapText="1" inden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9E6"/>
      <color rgb="FFFFF6DF"/>
      <color rgb="FFCD9600"/>
      <color rgb="FFEBFA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85724</xdr:rowOff>
    </xdr:from>
    <xdr:to>
      <xdr:col>1</xdr:col>
      <xdr:colOff>3025776</xdr:colOff>
      <xdr:row>1</xdr:row>
      <xdr:rowOff>809624</xdr:rowOff>
    </xdr:to>
    <xdr:pic>
      <xdr:nvPicPr>
        <xdr:cNvPr id="2" name="Image 2">
          <a:extLst>
            <a:ext uri="{FF2B5EF4-FFF2-40B4-BE49-F238E27FC236}">
              <a16:creationId xmlns:a16="http://schemas.microsoft.com/office/drawing/2014/main" id="{7CF8E12F-2C9F-484B-92DB-998C8C716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5724"/>
          <a:ext cx="2911476"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Z99"/>
  <sheetViews>
    <sheetView showGridLines="0" tabSelected="1" zoomScaleNormal="100" workbookViewId="0">
      <selection activeCell="H66" sqref="H66"/>
    </sheetView>
  </sheetViews>
  <sheetFormatPr baseColWidth="10" defaultColWidth="8.85546875" defaultRowHeight="15" x14ac:dyDescent="0.25"/>
  <cols>
    <col min="1" max="1" width="3.28515625" style="2" customWidth="1"/>
    <col min="2" max="2" width="47.85546875" style="2" customWidth="1"/>
    <col min="3" max="3" width="67.7109375" style="2" customWidth="1"/>
    <col min="4" max="4" width="17.85546875" style="9" customWidth="1"/>
    <col min="5" max="5" width="13.7109375" style="10" customWidth="1"/>
    <col min="6" max="6" width="13.7109375" style="11" customWidth="1"/>
    <col min="7" max="7" width="16.7109375" style="12" customWidth="1"/>
    <col min="8" max="8" width="12.42578125" style="6" customWidth="1"/>
    <col min="9" max="9" width="13.7109375" style="10" customWidth="1"/>
    <col min="10" max="10" width="13.7109375" style="13" customWidth="1"/>
    <col min="11" max="11" width="16.7109375" style="14" customWidth="1"/>
    <col min="12" max="12" width="3.28515625" style="2" customWidth="1"/>
    <col min="13" max="13" width="15.7109375" style="2" customWidth="1"/>
    <col min="14" max="16384" width="8.85546875" style="2"/>
  </cols>
  <sheetData>
    <row r="1" spans="1:260" s="3" customFormat="1" ht="41.25" customHeight="1" x14ac:dyDescent="0.25">
      <c r="A1" s="1"/>
      <c r="B1" s="7"/>
      <c r="C1" s="144" t="s">
        <v>139</v>
      </c>
      <c r="D1" s="144"/>
      <c r="E1" s="144"/>
      <c r="F1" s="144"/>
      <c r="G1" s="144"/>
      <c r="H1" s="144"/>
      <c r="I1" s="144"/>
      <c r="J1" s="144"/>
      <c r="K1" s="144"/>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60" s="4" customFormat="1" ht="75" customHeight="1" x14ac:dyDescent="0.25">
      <c r="B2" s="8"/>
      <c r="C2" s="127" t="s">
        <v>138</v>
      </c>
      <c r="D2" s="127"/>
      <c r="E2" s="127"/>
      <c r="F2" s="127"/>
      <c r="G2" s="127"/>
      <c r="H2" s="127"/>
      <c r="I2" s="127"/>
      <c r="J2" s="127"/>
      <c r="K2" s="127"/>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row>
    <row r="3" spans="1:260" s="15" customFormat="1" ht="168.75" customHeight="1" thickBot="1" x14ac:dyDescent="0.3">
      <c r="B3" s="140" t="s">
        <v>133</v>
      </c>
      <c r="C3" s="140"/>
      <c r="D3" s="140"/>
      <c r="E3" s="140"/>
      <c r="F3" s="140"/>
      <c r="G3" s="140"/>
      <c r="H3" s="140"/>
      <c r="I3" s="140"/>
      <c r="J3" s="140"/>
      <c r="K3" s="140"/>
    </row>
    <row r="4" spans="1:260" s="16" customFormat="1" ht="28.5" customHeight="1" thickBot="1" x14ac:dyDescent="0.3">
      <c r="B4" s="116" t="s">
        <v>36</v>
      </c>
      <c r="C4" s="117"/>
      <c r="D4" s="128" t="s">
        <v>37</v>
      </c>
      <c r="E4" s="129"/>
      <c r="F4" s="129"/>
      <c r="G4" s="129"/>
      <c r="H4" s="118"/>
      <c r="I4" s="119"/>
      <c r="J4" s="120"/>
      <c r="K4" s="121"/>
    </row>
    <row r="5" spans="1:260" s="17" customFormat="1" ht="39" customHeight="1" x14ac:dyDescent="0.3">
      <c r="B5" s="130" t="s">
        <v>134</v>
      </c>
      <c r="C5" s="132" t="s">
        <v>135</v>
      </c>
      <c r="D5" s="132" t="s">
        <v>136</v>
      </c>
      <c r="E5" s="135" t="s">
        <v>137</v>
      </c>
      <c r="F5" s="136"/>
      <c r="G5" s="137"/>
      <c r="H5" s="138" t="s">
        <v>41</v>
      </c>
      <c r="I5" s="141" t="s">
        <v>42</v>
      </c>
      <c r="J5" s="142"/>
      <c r="K5" s="143"/>
    </row>
    <row r="6" spans="1:260" s="99" customFormat="1" ht="45" customHeight="1" thickBot="1" x14ac:dyDescent="0.3">
      <c r="B6" s="131"/>
      <c r="C6" s="133"/>
      <c r="D6" s="134"/>
      <c r="E6" s="100" t="s">
        <v>38</v>
      </c>
      <c r="F6" s="101" t="s">
        <v>39</v>
      </c>
      <c r="G6" s="102" t="s">
        <v>40</v>
      </c>
      <c r="H6" s="139"/>
      <c r="I6" s="103" t="s">
        <v>38</v>
      </c>
      <c r="J6" s="104" t="s">
        <v>39</v>
      </c>
      <c r="K6" s="105" t="s">
        <v>40</v>
      </c>
    </row>
    <row r="7" spans="1:260" s="25" customFormat="1" ht="30" customHeight="1" x14ac:dyDescent="0.3">
      <c r="B7" s="26" t="s">
        <v>43</v>
      </c>
      <c r="C7" s="27"/>
      <c r="D7" s="28"/>
      <c r="E7" s="29"/>
      <c r="F7" s="30"/>
      <c r="G7" s="31"/>
      <c r="H7" s="32"/>
      <c r="I7" s="29"/>
      <c r="J7" s="33"/>
      <c r="K7" s="34"/>
    </row>
    <row r="8" spans="1:260" s="25" customFormat="1" ht="30" customHeight="1" x14ac:dyDescent="0.3">
      <c r="B8" s="35" t="s">
        <v>125</v>
      </c>
      <c r="C8" s="36" t="s">
        <v>68</v>
      </c>
      <c r="D8" s="37" t="s">
        <v>51</v>
      </c>
      <c r="E8" s="38">
        <f>G8/119.33174</f>
        <v>18.436000346596806</v>
      </c>
      <c r="F8" s="39">
        <f>G8/100</f>
        <v>22</v>
      </c>
      <c r="G8" s="40">
        <v>2200</v>
      </c>
      <c r="H8" s="41"/>
      <c r="I8" s="42">
        <f>H8*E8</f>
        <v>0</v>
      </c>
      <c r="J8" s="43">
        <f t="shared" ref="J8:J30" si="0">H8*F8</f>
        <v>0</v>
      </c>
      <c r="K8" s="44">
        <f>H8*G8</f>
        <v>0</v>
      </c>
    </row>
    <row r="9" spans="1:260" s="25" customFormat="1" ht="30" customHeight="1" x14ac:dyDescent="0.3">
      <c r="B9" s="35" t="s">
        <v>125</v>
      </c>
      <c r="C9" s="36" t="s">
        <v>62</v>
      </c>
      <c r="D9" s="37" t="s">
        <v>51</v>
      </c>
      <c r="E9" s="38">
        <f t="shared" ref="E9:E27" si="1">G9/119.33174</f>
        <v>18.436000346596806</v>
      </c>
      <c r="F9" s="39">
        <f>G9/100</f>
        <v>22</v>
      </c>
      <c r="G9" s="40">
        <v>2200</v>
      </c>
      <c r="H9" s="41"/>
      <c r="I9" s="42">
        <f t="shared" ref="I9:I30" si="2">H9*E9</f>
        <v>0</v>
      </c>
      <c r="J9" s="43">
        <f t="shared" si="0"/>
        <v>0</v>
      </c>
      <c r="K9" s="44">
        <f t="shared" ref="K9:K30" si="3">H9*G9</f>
        <v>0</v>
      </c>
    </row>
    <row r="10" spans="1:260" s="25" customFormat="1" ht="30" customHeight="1" x14ac:dyDescent="0.3">
      <c r="B10" s="45" t="s">
        <v>78</v>
      </c>
      <c r="C10" s="46" t="s">
        <v>75</v>
      </c>
      <c r="D10" s="37" t="s">
        <v>51</v>
      </c>
      <c r="E10" s="38">
        <f>G10/119.33174</f>
        <v>18.436000346596806</v>
      </c>
      <c r="F10" s="39">
        <f>G10/100</f>
        <v>22</v>
      </c>
      <c r="G10" s="40">
        <v>2200</v>
      </c>
      <c r="H10" s="41"/>
      <c r="I10" s="42">
        <f t="shared" si="2"/>
        <v>0</v>
      </c>
      <c r="J10" s="43">
        <f t="shared" si="0"/>
        <v>0</v>
      </c>
      <c r="K10" s="44">
        <f t="shared" si="3"/>
        <v>0</v>
      </c>
    </row>
    <row r="11" spans="1:260" s="25" customFormat="1" ht="30" customHeight="1" x14ac:dyDescent="0.3">
      <c r="B11" s="45" t="s">
        <v>78</v>
      </c>
      <c r="C11" s="46" t="s">
        <v>77</v>
      </c>
      <c r="D11" s="37" t="s">
        <v>51</v>
      </c>
      <c r="E11" s="38">
        <f>G11/119.33174</f>
        <v>18.436000346596806</v>
      </c>
      <c r="F11" s="39">
        <f>G11/100</f>
        <v>22</v>
      </c>
      <c r="G11" s="40">
        <v>2200</v>
      </c>
      <c r="H11" s="41"/>
      <c r="I11" s="42">
        <f t="shared" si="2"/>
        <v>0</v>
      </c>
      <c r="J11" s="43">
        <f t="shared" si="0"/>
        <v>0</v>
      </c>
      <c r="K11" s="44">
        <f t="shared" si="3"/>
        <v>0</v>
      </c>
    </row>
    <row r="12" spans="1:260" s="25" customFormat="1" ht="30" customHeight="1" x14ac:dyDescent="0.3">
      <c r="B12" s="35" t="s">
        <v>72</v>
      </c>
      <c r="C12" s="36" t="s">
        <v>70</v>
      </c>
      <c r="D12" s="37" t="s">
        <v>51</v>
      </c>
      <c r="E12" s="38">
        <f>G12/119.33174</f>
        <v>25.140000472632011</v>
      </c>
      <c r="F12" s="39">
        <f>G12/100</f>
        <v>30</v>
      </c>
      <c r="G12" s="40">
        <v>3000</v>
      </c>
      <c r="H12" s="41"/>
      <c r="I12" s="42">
        <f t="shared" si="2"/>
        <v>0</v>
      </c>
      <c r="J12" s="43">
        <f t="shared" si="0"/>
        <v>0</v>
      </c>
      <c r="K12" s="44">
        <f t="shared" si="3"/>
        <v>0</v>
      </c>
    </row>
    <row r="13" spans="1:260" s="25" customFormat="1" ht="30" customHeight="1" x14ac:dyDescent="0.3">
      <c r="B13" s="45" t="s">
        <v>73</v>
      </c>
      <c r="C13" s="46" t="s">
        <v>6</v>
      </c>
      <c r="D13" s="37" t="s">
        <v>51</v>
      </c>
      <c r="E13" s="38">
        <f t="shared" si="1"/>
        <v>25.140000472632011</v>
      </c>
      <c r="F13" s="39">
        <f t="shared" ref="F13:F71" si="4">G13/100</f>
        <v>30</v>
      </c>
      <c r="G13" s="40">
        <v>3000</v>
      </c>
      <c r="H13" s="41"/>
      <c r="I13" s="42">
        <f t="shared" si="2"/>
        <v>0</v>
      </c>
      <c r="J13" s="43">
        <f t="shared" si="0"/>
        <v>0</v>
      </c>
      <c r="K13" s="44">
        <f t="shared" si="3"/>
        <v>0</v>
      </c>
    </row>
    <row r="14" spans="1:260" s="25" customFormat="1" ht="30" customHeight="1" x14ac:dyDescent="0.3">
      <c r="B14" s="45" t="s">
        <v>72</v>
      </c>
      <c r="C14" s="46" t="s">
        <v>67</v>
      </c>
      <c r="D14" s="37" t="s">
        <v>51</v>
      </c>
      <c r="E14" s="38">
        <f t="shared" si="1"/>
        <v>25.97800048838641</v>
      </c>
      <c r="F14" s="39">
        <f t="shared" si="4"/>
        <v>31</v>
      </c>
      <c r="G14" s="40">
        <v>3100</v>
      </c>
      <c r="H14" s="41"/>
      <c r="I14" s="42">
        <f t="shared" si="2"/>
        <v>0</v>
      </c>
      <c r="J14" s="43">
        <f t="shared" si="0"/>
        <v>0</v>
      </c>
      <c r="K14" s="44">
        <f t="shared" si="3"/>
        <v>0</v>
      </c>
    </row>
    <row r="15" spans="1:260" s="25" customFormat="1" ht="30" customHeight="1" x14ac:dyDescent="0.3">
      <c r="B15" s="45" t="s">
        <v>63</v>
      </c>
      <c r="C15" s="46" t="s">
        <v>66</v>
      </c>
      <c r="D15" s="37" t="s">
        <v>51</v>
      </c>
      <c r="E15" s="38">
        <f t="shared" si="1"/>
        <v>25.97800048838641</v>
      </c>
      <c r="F15" s="39">
        <f t="shared" si="4"/>
        <v>31</v>
      </c>
      <c r="G15" s="40">
        <v>3100</v>
      </c>
      <c r="H15" s="41"/>
      <c r="I15" s="42">
        <f t="shared" si="2"/>
        <v>0</v>
      </c>
      <c r="J15" s="43">
        <f t="shared" si="0"/>
        <v>0</v>
      </c>
      <c r="K15" s="44">
        <f t="shared" si="3"/>
        <v>0</v>
      </c>
    </row>
    <row r="16" spans="1:260" s="25" customFormat="1" ht="30" customHeight="1" x14ac:dyDescent="0.3">
      <c r="B16" s="47" t="s">
        <v>65</v>
      </c>
      <c r="C16" s="48" t="s">
        <v>76</v>
      </c>
      <c r="D16" s="37" t="s">
        <v>51</v>
      </c>
      <c r="E16" s="38">
        <f t="shared" si="1"/>
        <v>33.520000630176014</v>
      </c>
      <c r="F16" s="39">
        <f t="shared" si="4"/>
        <v>40</v>
      </c>
      <c r="G16" s="40">
        <v>4000</v>
      </c>
      <c r="H16" s="41"/>
      <c r="I16" s="42">
        <f t="shared" si="2"/>
        <v>0</v>
      </c>
      <c r="J16" s="43">
        <f t="shared" si="0"/>
        <v>0</v>
      </c>
      <c r="K16" s="44">
        <f t="shared" si="3"/>
        <v>0</v>
      </c>
    </row>
    <row r="17" spans="2:11" s="25" customFormat="1" ht="30" customHeight="1" x14ac:dyDescent="0.3">
      <c r="B17" s="49" t="s">
        <v>87</v>
      </c>
      <c r="C17" s="50" t="s">
        <v>88</v>
      </c>
      <c r="D17" s="37" t="s">
        <v>51</v>
      </c>
      <c r="E17" s="38">
        <f t="shared" si="1"/>
        <v>43.576000819228817</v>
      </c>
      <c r="F17" s="39">
        <f t="shared" si="4"/>
        <v>52</v>
      </c>
      <c r="G17" s="40">
        <v>5200</v>
      </c>
      <c r="H17" s="41"/>
      <c r="I17" s="42">
        <f t="shared" si="2"/>
        <v>0</v>
      </c>
      <c r="J17" s="43">
        <f t="shared" si="0"/>
        <v>0</v>
      </c>
      <c r="K17" s="44">
        <f t="shared" si="3"/>
        <v>0</v>
      </c>
    </row>
    <row r="18" spans="2:11" s="25" customFormat="1" ht="30" customHeight="1" x14ac:dyDescent="0.3">
      <c r="B18" s="51" t="s">
        <v>93</v>
      </c>
      <c r="C18" s="50" t="s">
        <v>96</v>
      </c>
      <c r="D18" s="37" t="s">
        <v>51</v>
      </c>
      <c r="E18" s="38">
        <f t="shared" si="1"/>
        <v>43.576000819228817</v>
      </c>
      <c r="F18" s="39">
        <f t="shared" si="4"/>
        <v>52</v>
      </c>
      <c r="G18" s="40">
        <v>5200</v>
      </c>
      <c r="H18" s="41"/>
      <c r="I18" s="42">
        <f t="shared" si="2"/>
        <v>0</v>
      </c>
      <c r="J18" s="43">
        <f t="shared" si="0"/>
        <v>0</v>
      </c>
      <c r="K18" s="44">
        <f t="shared" si="3"/>
        <v>0</v>
      </c>
    </row>
    <row r="19" spans="2:11" s="25" customFormat="1" ht="30" customHeight="1" x14ac:dyDescent="0.3">
      <c r="B19" s="49" t="s">
        <v>65</v>
      </c>
      <c r="C19" s="52" t="s">
        <v>64</v>
      </c>
      <c r="D19" s="37" t="s">
        <v>51</v>
      </c>
      <c r="E19" s="38">
        <f t="shared" si="1"/>
        <v>48.604000913755222</v>
      </c>
      <c r="F19" s="39">
        <f t="shared" si="4"/>
        <v>58</v>
      </c>
      <c r="G19" s="40">
        <v>5800</v>
      </c>
      <c r="H19" s="41"/>
      <c r="I19" s="42">
        <f t="shared" si="2"/>
        <v>0</v>
      </c>
      <c r="J19" s="43">
        <f t="shared" si="0"/>
        <v>0</v>
      </c>
      <c r="K19" s="44">
        <f t="shared" si="3"/>
        <v>0</v>
      </c>
    </row>
    <row r="20" spans="2:11" s="25" customFormat="1" ht="30" customHeight="1" x14ac:dyDescent="0.3">
      <c r="B20" s="45" t="s">
        <v>93</v>
      </c>
      <c r="C20" s="46" t="s">
        <v>97</v>
      </c>
      <c r="D20" s="37" t="s">
        <v>51</v>
      </c>
      <c r="E20" s="38">
        <f t="shared" si="1"/>
        <v>58.660001102808025</v>
      </c>
      <c r="F20" s="39">
        <f t="shared" si="4"/>
        <v>70</v>
      </c>
      <c r="G20" s="40">
        <v>7000</v>
      </c>
      <c r="H20" s="41"/>
      <c r="I20" s="42">
        <f t="shared" si="2"/>
        <v>0</v>
      </c>
      <c r="J20" s="43">
        <f t="shared" si="0"/>
        <v>0</v>
      </c>
      <c r="K20" s="44">
        <f t="shared" si="3"/>
        <v>0</v>
      </c>
    </row>
    <row r="21" spans="2:11" s="25" customFormat="1" ht="30" customHeight="1" x14ac:dyDescent="0.3">
      <c r="B21" s="49" t="s">
        <v>81</v>
      </c>
      <c r="C21" s="53" t="s">
        <v>80</v>
      </c>
      <c r="D21" s="37" t="s">
        <v>51</v>
      </c>
      <c r="E21" s="38">
        <f t="shared" si="1"/>
        <v>62.850001181580026</v>
      </c>
      <c r="F21" s="39">
        <f t="shared" si="4"/>
        <v>75</v>
      </c>
      <c r="G21" s="40">
        <v>7500</v>
      </c>
      <c r="H21" s="41"/>
      <c r="I21" s="42">
        <f t="shared" si="2"/>
        <v>0</v>
      </c>
      <c r="J21" s="43">
        <f t="shared" si="0"/>
        <v>0</v>
      </c>
      <c r="K21" s="44">
        <f t="shared" si="3"/>
        <v>0</v>
      </c>
    </row>
    <row r="22" spans="2:11" s="25" customFormat="1" ht="30" customHeight="1" x14ac:dyDescent="0.3">
      <c r="B22" s="51" t="s">
        <v>81</v>
      </c>
      <c r="C22" s="54" t="s">
        <v>82</v>
      </c>
      <c r="D22" s="37" t="s">
        <v>51</v>
      </c>
      <c r="E22" s="38">
        <f t="shared" si="1"/>
        <v>62.850001181580026</v>
      </c>
      <c r="F22" s="39">
        <f t="shared" si="4"/>
        <v>75</v>
      </c>
      <c r="G22" s="40">
        <v>7500</v>
      </c>
      <c r="H22" s="41"/>
      <c r="I22" s="42">
        <f t="shared" si="2"/>
        <v>0</v>
      </c>
      <c r="J22" s="43">
        <f t="shared" si="0"/>
        <v>0</v>
      </c>
      <c r="K22" s="44">
        <f t="shared" si="3"/>
        <v>0</v>
      </c>
    </row>
    <row r="23" spans="2:11" s="25" customFormat="1" ht="30" customHeight="1" x14ac:dyDescent="0.3">
      <c r="B23" s="45" t="s">
        <v>74</v>
      </c>
      <c r="C23" s="55" t="s">
        <v>71</v>
      </c>
      <c r="D23" s="37" t="s">
        <v>51</v>
      </c>
      <c r="E23" s="38">
        <f t="shared" si="1"/>
        <v>66.202001244597625</v>
      </c>
      <c r="F23" s="39">
        <f t="shared" si="4"/>
        <v>79</v>
      </c>
      <c r="G23" s="40">
        <v>7900</v>
      </c>
      <c r="H23" s="41"/>
      <c r="I23" s="42">
        <f t="shared" si="2"/>
        <v>0</v>
      </c>
      <c r="J23" s="43">
        <f t="shared" si="0"/>
        <v>0</v>
      </c>
      <c r="K23" s="44">
        <f t="shared" si="3"/>
        <v>0</v>
      </c>
    </row>
    <row r="24" spans="2:11" s="25" customFormat="1" ht="30" customHeight="1" x14ac:dyDescent="0.3">
      <c r="B24" s="51" t="s">
        <v>87</v>
      </c>
      <c r="C24" s="53" t="s">
        <v>86</v>
      </c>
      <c r="D24" s="37" t="s">
        <v>51</v>
      </c>
      <c r="E24" s="38">
        <f t="shared" si="1"/>
        <v>67.878001276106431</v>
      </c>
      <c r="F24" s="39">
        <f t="shared" si="4"/>
        <v>81</v>
      </c>
      <c r="G24" s="40">
        <v>8100</v>
      </c>
      <c r="H24" s="41"/>
      <c r="I24" s="42">
        <f t="shared" si="2"/>
        <v>0</v>
      </c>
      <c r="J24" s="43">
        <f t="shared" si="0"/>
        <v>0</v>
      </c>
      <c r="K24" s="44">
        <f t="shared" si="3"/>
        <v>0</v>
      </c>
    </row>
    <row r="25" spans="2:11" s="25" customFormat="1" ht="30" customHeight="1" x14ac:dyDescent="0.3">
      <c r="B25" s="56" t="s">
        <v>65</v>
      </c>
      <c r="C25" s="57" t="s">
        <v>69</v>
      </c>
      <c r="D25" s="37" t="s">
        <v>51</v>
      </c>
      <c r="E25" s="38">
        <f t="shared" si="1"/>
        <v>125.70000236316005</v>
      </c>
      <c r="F25" s="39">
        <f t="shared" si="4"/>
        <v>150</v>
      </c>
      <c r="G25" s="40">
        <v>15000</v>
      </c>
      <c r="H25" s="41"/>
      <c r="I25" s="42">
        <f t="shared" si="2"/>
        <v>0</v>
      </c>
      <c r="J25" s="43">
        <f t="shared" si="0"/>
        <v>0</v>
      </c>
      <c r="K25" s="44">
        <f t="shared" si="3"/>
        <v>0</v>
      </c>
    </row>
    <row r="26" spans="2:11" s="25" customFormat="1" ht="30" customHeight="1" x14ac:dyDescent="0.3">
      <c r="B26" s="51" t="s">
        <v>87</v>
      </c>
      <c r="C26" s="58" t="s">
        <v>91</v>
      </c>
      <c r="D26" s="37" t="s">
        <v>51</v>
      </c>
      <c r="E26" s="38">
        <f t="shared" si="1"/>
        <v>152.51600286730087</v>
      </c>
      <c r="F26" s="39">
        <f t="shared" si="4"/>
        <v>182</v>
      </c>
      <c r="G26" s="40">
        <v>18200</v>
      </c>
      <c r="H26" s="41"/>
      <c r="I26" s="42">
        <f t="shared" si="2"/>
        <v>0</v>
      </c>
      <c r="J26" s="43">
        <f t="shared" si="0"/>
        <v>0</v>
      </c>
      <c r="K26" s="44">
        <f t="shared" si="3"/>
        <v>0</v>
      </c>
    </row>
    <row r="27" spans="2:11" s="25" customFormat="1" ht="30" customHeight="1" x14ac:dyDescent="0.3">
      <c r="B27" s="59" t="s">
        <v>61</v>
      </c>
      <c r="C27" s="46" t="s">
        <v>60</v>
      </c>
      <c r="D27" s="37" t="s">
        <v>51</v>
      </c>
      <c r="E27" s="38">
        <f t="shared" si="1"/>
        <v>204.47200384407367</v>
      </c>
      <c r="F27" s="39">
        <f t="shared" si="4"/>
        <v>244</v>
      </c>
      <c r="G27" s="40">
        <v>24400</v>
      </c>
      <c r="H27" s="60"/>
      <c r="I27" s="42">
        <f t="shared" si="2"/>
        <v>0</v>
      </c>
      <c r="J27" s="43">
        <f t="shared" si="0"/>
        <v>0</v>
      </c>
      <c r="K27" s="44">
        <f t="shared" si="3"/>
        <v>0</v>
      </c>
    </row>
    <row r="28" spans="2:11" s="25" customFormat="1" ht="30" customHeight="1" x14ac:dyDescent="0.3">
      <c r="B28" s="56" t="s">
        <v>89</v>
      </c>
      <c r="C28" s="61" t="s">
        <v>79</v>
      </c>
      <c r="D28" s="37" t="s">
        <v>51</v>
      </c>
      <c r="E28" s="38">
        <f t="shared" ref="E28:E30" si="5">G28/119.33174</f>
        <v>250.5620047105657</v>
      </c>
      <c r="F28" s="39">
        <f t="shared" ref="F28:F30" si="6">G28/100</f>
        <v>299</v>
      </c>
      <c r="G28" s="62">
        <v>29900</v>
      </c>
      <c r="H28" s="63"/>
      <c r="I28" s="64">
        <f t="shared" si="2"/>
        <v>0</v>
      </c>
      <c r="J28" s="43">
        <f t="shared" si="0"/>
        <v>0</v>
      </c>
      <c r="K28" s="44">
        <f t="shared" si="3"/>
        <v>0</v>
      </c>
    </row>
    <row r="29" spans="2:11" s="25" customFormat="1" ht="30" customHeight="1" x14ac:dyDescent="0.3">
      <c r="B29" s="56" t="s">
        <v>84</v>
      </c>
      <c r="C29" s="61" t="s">
        <v>90</v>
      </c>
      <c r="D29" s="37" t="s">
        <v>51</v>
      </c>
      <c r="E29" s="38">
        <f t="shared" si="5"/>
        <v>263.9700049626361</v>
      </c>
      <c r="F29" s="39">
        <f t="shared" si="6"/>
        <v>315</v>
      </c>
      <c r="G29" s="62">
        <v>31500</v>
      </c>
      <c r="H29" s="63"/>
      <c r="I29" s="64">
        <f t="shared" si="2"/>
        <v>0</v>
      </c>
      <c r="J29" s="43">
        <f t="shared" si="0"/>
        <v>0</v>
      </c>
      <c r="K29" s="44">
        <f t="shared" si="3"/>
        <v>0</v>
      </c>
    </row>
    <row r="30" spans="2:11" s="25" customFormat="1" ht="30" customHeight="1" x14ac:dyDescent="0.3">
      <c r="B30" s="56" t="s">
        <v>118</v>
      </c>
      <c r="C30" s="61" t="s">
        <v>85</v>
      </c>
      <c r="D30" s="37" t="s">
        <v>51</v>
      </c>
      <c r="E30" s="38">
        <f t="shared" si="5"/>
        <v>334.36200628600574</v>
      </c>
      <c r="F30" s="39">
        <f t="shared" si="6"/>
        <v>399</v>
      </c>
      <c r="G30" s="62">
        <v>39900</v>
      </c>
      <c r="H30" s="65"/>
      <c r="I30" s="64">
        <f t="shared" si="2"/>
        <v>0</v>
      </c>
      <c r="J30" s="43">
        <f t="shared" si="0"/>
        <v>0</v>
      </c>
      <c r="K30" s="44">
        <f t="shared" si="3"/>
        <v>0</v>
      </c>
    </row>
    <row r="31" spans="2:11" s="25" customFormat="1" ht="30" customHeight="1" x14ac:dyDescent="0.3">
      <c r="B31" s="66" t="s">
        <v>44</v>
      </c>
      <c r="C31" s="67"/>
      <c r="D31" s="68"/>
      <c r="E31" s="69"/>
      <c r="F31" s="70"/>
      <c r="G31" s="71"/>
      <c r="H31" s="32"/>
      <c r="I31" s="72"/>
      <c r="J31" s="73"/>
      <c r="K31" s="74"/>
    </row>
    <row r="32" spans="2:11" s="25" customFormat="1" ht="30" customHeight="1" x14ac:dyDescent="0.3">
      <c r="B32" s="35" t="s">
        <v>126</v>
      </c>
      <c r="C32" s="36" t="s">
        <v>30</v>
      </c>
      <c r="D32" s="37" t="s">
        <v>51</v>
      </c>
      <c r="E32" s="38">
        <f t="shared" ref="E32:E71" si="7">G32/119.33174</f>
        <v>18.436000346596806</v>
      </c>
      <c r="F32" s="39">
        <f t="shared" si="4"/>
        <v>22</v>
      </c>
      <c r="G32" s="40">
        <v>2200</v>
      </c>
      <c r="H32" s="41"/>
      <c r="I32" s="42">
        <f t="shared" ref="I32:I86" si="8">H32*E32</f>
        <v>0</v>
      </c>
      <c r="J32" s="43">
        <f>H32*F32</f>
        <v>0</v>
      </c>
      <c r="K32" s="44">
        <f t="shared" ref="K32:K86" si="9">H32*G32</f>
        <v>0</v>
      </c>
    </row>
    <row r="33" spans="2:11" s="25" customFormat="1" ht="30" customHeight="1" x14ac:dyDescent="0.3">
      <c r="B33" s="35" t="s">
        <v>106</v>
      </c>
      <c r="C33" s="36" t="s">
        <v>107</v>
      </c>
      <c r="D33" s="37" t="s">
        <v>51</v>
      </c>
      <c r="E33" s="38">
        <f t="shared" si="7"/>
        <v>18.436000346596806</v>
      </c>
      <c r="F33" s="39">
        <f t="shared" si="4"/>
        <v>22</v>
      </c>
      <c r="G33" s="40">
        <v>2200</v>
      </c>
      <c r="H33" s="41"/>
      <c r="I33" s="42">
        <f t="shared" si="8"/>
        <v>0</v>
      </c>
      <c r="J33" s="43">
        <f>H33*F33</f>
        <v>0</v>
      </c>
      <c r="K33" s="44">
        <f t="shared" si="9"/>
        <v>0</v>
      </c>
    </row>
    <row r="34" spans="2:11" s="25" customFormat="1" ht="30" customHeight="1" x14ac:dyDescent="0.3">
      <c r="B34" s="35" t="s">
        <v>58</v>
      </c>
      <c r="C34" s="36" t="s">
        <v>59</v>
      </c>
      <c r="D34" s="37" t="s">
        <v>51</v>
      </c>
      <c r="E34" s="38">
        <f t="shared" si="7"/>
        <v>18.436000346596806</v>
      </c>
      <c r="F34" s="39">
        <f t="shared" si="4"/>
        <v>22</v>
      </c>
      <c r="G34" s="40">
        <v>2200</v>
      </c>
      <c r="H34" s="41"/>
      <c r="I34" s="42">
        <f t="shared" si="8"/>
        <v>0</v>
      </c>
      <c r="J34" s="43">
        <f t="shared" ref="J34:J43" si="10">H34*F34</f>
        <v>0</v>
      </c>
      <c r="K34" s="44">
        <f t="shared" si="9"/>
        <v>0</v>
      </c>
    </row>
    <row r="35" spans="2:11" s="25" customFormat="1" ht="30" customHeight="1" x14ac:dyDescent="0.3">
      <c r="B35" s="45" t="s">
        <v>123</v>
      </c>
      <c r="C35" s="46" t="s">
        <v>33</v>
      </c>
      <c r="D35" s="37" t="s">
        <v>51</v>
      </c>
      <c r="E35" s="38">
        <f t="shared" si="7"/>
        <v>25.140000472632011</v>
      </c>
      <c r="F35" s="39">
        <f t="shared" si="4"/>
        <v>30</v>
      </c>
      <c r="G35" s="40">
        <v>3000</v>
      </c>
      <c r="H35" s="41"/>
      <c r="I35" s="42">
        <f t="shared" si="8"/>
        <v>0</v>
      </c>
      <c r="J35" s="43">
        <f t="shared" si="10"/>
        <v>0</v>
      </c>
      <c r="K35" s="44">
        <f t="shared" si="9"/>
        <v>0</v>
      </c>
    </row>
    <row r="36" spans="2:11" s="25" customFormat="1" ht="30" customHeight="1" x14ac:dyDescent="0.3">
      <c r="B36" s="45" t="s">
        <v>122</v>
      </c>
      <c r="C36" s="46" t="s">
        <v>32</v>
      </c>
      <c r="D36" s="37" t="s">
        <v>51</v>
      </c>
      <c r="E36" s="38">
        <f t="shared" si="7"/>
        <v>25.97800048838641</v>
      </c>
      <c r="F36" s="39">
        <f t="shared" si="4"/>
        <v>31</v>
      </c>
      <c r="G36" s="40">
        <v>3100</v>
      </c>
      <c r="H36" s="41"/>
      <c r="I36" s="42">
        <f t="shared" si="8"/>
        <v>0</v>
      </c>
      <c r="J36" s="43">
        <f t="shared" si="10"/>
        <v>0</v>
      </c>
      <c r="K36" s="44">
        <f t="shared" si="9"/>
        <v>0</v>
      </c>
    </row>
    <row r="37" spans="2:11" s="25" customFormat="1" ht="30" customHeight="1" x14ac:dyDescent="0.3">
      <c r="B37" s="45" t="s">
        <v>121</v>
      </c>
      <c r="C37" s="46" t="s">
        <v>7</v>
      </c>
      <c r="D37" s="37" t="s">
        <v>51</v>
      </c>
      <c r="E37" s="38">
        <f t="shared" si="7"/>
        <v>25.97800048838641</v>
      </c>
      <c r="F37" s="39">
        <f t="shared" si="4"/>
        <v>31</v>
      </c>
      <c r="G37" s="40">
        <v>3100</v>
      </c>
      <c r="H37" s="41"/>
      <c r="I37" s="42">
        <f t="shared" si="8"/>
        <v>0</v>
      </c>
      <c r="J37" s="43">
        <f t="shared" si="10"/>
        <v>0</v>
      </c>
      <c r="K37" s="44">
        <f t="shared" si="9"/>
        <v>0</v>
      </c>
    </row>
    <row r="38" spans="2:11" s="25" customFormat="1" ht="30" customHeight="1" x14ac:dyDescent="0.3">
      <c r="B38" s="45" t="s">
        <v>93</v>
      </c>
      <c r="C38" s="46" t="s">
        <v>94</v>
      </c>
      <c r="D38" s="37" t="s">
        <v>51</v>
      </c>
      <c r="E38" s="38">
        <f t="shared" si="7"/>
        <v>25.97800048838641</v>
      </c>
      <c r="F38" s="39">
        <f t="shared" si="4"/>
        <v>31</v>
      </c>
      <c r="G38" s="40">
        <v>3100</v>
      </c>
      <c r="H38" s="41"/>
      <c r="I38" s="42">
        <f t="shared" si="8"/>
        <v>0</v>
      </c>
      <c r="J38" s="43">
        <f t="shared" si="10"/>
        <v>0</v>
      </c>
      <c r="K38" s="44">
        <f t="shared" si="9"/>
        <v>0</v>
      </c>
    </row>
    <row r="39" spans="2:11" s="25" customFormat="1" ht="30" customHeight="1" x14ac:dyDescent="0.3">
      <c r="B39" s="45" t="s">
        <v>93</v>
      </c>
      <c r="C39" s="46" t="s">
        <v>95</v>
      </c>
      <c r="D39" s="37" t="s">
        <v>51</v>
      </c>
      <c r="E39" s="38">
        <f t="shared" si="7"/>
        <v>40.224000756211218</v>
      </c>
      <c r="F39" s="39">
        <f t="shared" si="4"/>
        <v>48</v>
      </c>
      <c r="G39" s="40">
        <v>4800</v>
      </c>
      <c r="H39" s="41"/>
      <c r="I39" s="42">
        <f t="shared" si="8"/>
        <v>0</v>
      </c>
      <c r="J39" s="43">
        <f t="shared" si="10"/>
        <v>0</v>
      </c>
      <c r="K39" s="44">
        <f t="shared" si="9"/>
        <v>0</v>
      </c>
    </row>
    <row r="40" spans="2:11" s="25" customFormat="1" ht="30" customHeight="1" x14ac:dyDescent="0.3">
      <c r="B40" s="45" t="s">
        <v>121</v>
      </c>
      <c r="C40" s="46" t="s">
        <v>92</v>
      </c>
      <c r="D40" s="37" t="s">
        <v>51</v>
      </c>
      <c r="E40" s="38">
        <f t="shared" si="7"/>
        <v>40.224000756211218</v>
      </c>
      <c r="F40" s="39">
        <f t="shared" si="4"/>
        <v>48</v>
      </c>
      <c r="G40" s="40">
        <v>4800</v>
      </c>
      <c r="H40" s="41"/>
      <c r="I40" s="42">
        <f t="shared" si="8"/>
        <v>0</v>
      </c>
      <c r="J40" s="43">
        <f t="shared" si="10"/>
        <v>0</v>
      </c>
      <c r="K40" s="44">
        <f t="shared" si="9"/>
        <v>0</v>
      </c>
    </row>
    <row r="41" spans="2:11" s="25" customFormat="1" ht="30" customHeight="1" x14ac:dyDescent="0.3">
      <c r="B41" s="45" t="s">
        <v>56</v>
      </c>
      <c r="C41" s="46" t="s">
        <v>54</v>
      </c>
      <c r="D41" s="37" t="s">
        <v>51</v>
      </c>
      <c r="E41" s="38">
        <f t="shared" si="7"/>
        <v>48.604000913755222</v>
      </c>
      <c r="F41" s="39">
        <f t="shared" si="4"/>
        <v>58</v>
      </c>
      <c r="G41" s="40">
        <v>5800</v>
      </c>
      <c r="H41" s="41"/>
      <c r="I41" s="42">
        <f t="shared" si="8"/>
        <v>0</v>
      </c>
      <c r="J41" s="43">
        <f t="shared" si="10"/>
        <v>0</v>
      </c>
      <c r="K41" s="44">
        <f t="shared" si="9"/>
        <v>0</v>
      </c>
    </row>
    <row r="42" spans="2:11" s="25" customFormat="1" ht="30" customHeight="1" x14ac:dyDescent="0.3">
      <c r="B42" s="45" t="s">
        <v>57</v>
      </c>
      <c r="C42" s="46" t="s">
        <v>55</v>
      </c>
      <c r="D42" s="37" t="s">
        <v>51</v>
      </c>
      <c r="E42" s="38">
        <f t="shared" si="7"/>
        <v>71.23000133912403</v>
      </c>
      <c r="F42" s="39">
        <f t="shared" si="4"/>
        <v>85</v>
      </c>
      <c r="G42" s="40">
        <v>8500</v>
      </c>
      <c r="H42" s="41"/>
      <c r="I42" s="42">
        <f t="shared" si="8"/>
        <v>0</v>
      </c>
      <c r="J42" s="43">
        <f t="shared" si="10"/>
        <v>0</v>
      </c>
      <c r="K42" s="44">
        <f t="shared" si="9"/>
        <v>0</v>
      </c>
    </row>
    <row r="43" spans="2:11" s="25" customFormat="1" ht="30" customHeight="1" x14ac:dyDescent="0.3">
      <c r="B43" s="45" t="s">
        <v>81</v>
      </c>
      <c r="C43" s="46" t="s">
        <v>83</v>
      </c>
      <c r="D43" s="37" t="s">
        <v>51</v>
      </c>
      <c r="E43" s="38">
        <f t="shared" si="7"/>
        <v>142.46000267824806</v>
      </c>
      <c r="F43" s="39">
        <f t="shared" si="4"/>
        <v>170</v>
      </c>
      <c r="G43" s="40">
        <v>17000</v>
      </c>
      <c r="H43" s="41"/>
      <c r="I43" s="42">
        <f t="shared" si="8"/>
        <v>0</v>
      </c>
      <c r="J43" s="43">
        <f t="shared" si="10"/>
        <v>0</v>
      </c>
      <c r="K43" s="44">
        <f t="shared" si="9"/>
        <v>0</v>
      </c>
    </row>
    <row r="44" spans="2:11" s="25" customFormat="1" ht="30" customHeight="1" x14ac:dyDescent="0.3">
      <c r="B44" s="66" t="s">
        <v>45</v>
      </c>
      <c r="C44" s="67"/>
      <c r="D44" s="68"/>
      <c r="E44" s="69"/>
      <c r="F44" s="70"/>
      <c r="G44" s="71"/>
      <c r="H44" s="75"/>
      <c r="I44" s="72"/>
      <c r="J44" s="73"/>
      <c r="K44" s="74"/>
    </row>
    <row r="45" spans="2:11" s="25" customFormat="1" ht="30" customHeight="1" x14ac:dyDescent="0.3">
      <c r="B45" s="35" t="s">
        <v>127</v>
      </c>
      <c r="C45" s="36" t="s">
        <v>31</v>
      </c>
      <c r="D45" s="37" t="s">
        <v>51</v>
      </c>
      <c r="E45" s="38">
        <f t="shared" si="7"/>
        <v>18.436000346596806</v>
      </c>
      <c r="F45" s="39">
        <f t="shared" si="4"/>
        <v>22</v>
      </c>
      <c r="G45" s="40">
        <v>2200</v>
      </c>
      <c r="H45" s="41"/>
      <c r="I45" s="42">
        <f t="shared" si="8"/>
        <v>0</v>
      </c>
      <c r="J45" s="43">
        <f>H45*F45</f>
        <v>0</v>
      </c>
      <c r="K45" s="44">
        <f t="shared" si="9"/>
        <v>0</v>
      </c>
    </row>
    <row r="46" spans="2:11" s="25" customFormat="1" ht="30" customHeight="1" x14ac:dyDescent="0.3">
      <c r="B46" s="45" t="s">
        <v>124</v>
      </c>
      <c r="C46" s="46" t="s">
        <v>8</v>
      </c>
      <c r="D46" s="37" t="s">
        <v>51</v>
      </c>
      <c r="E46" s="38">
        <f t="shared" si="7"/>
        <v>25.140000472632011</v>
      </c>
      <c r="F46" s="39">
        <f t="shared" si="4"/>
        <v>30</v>
      </c>
      <c r="G46" s="40">
        <v>3000</v>
      </c>
      <c r="H46" s="41"/>
      <c r="I46" s="42">
        <f t="shared" si="8"/>
        <v>0</v>
      </c>
      <c r="J46" s="43">
        <f t="shared" ref="J46:J49" si="11">H46*F46</f>
        <v>0</v>
      </c>
      <c r="K46" s="44">
        <f t="shared" si="9"/>
        <v>0</v>
      </c>
    </row>
    <row r="47" spans="2:11" s="25" customFormat="1" ht="30" customHeight="1" x14ac:dyDescent="0.3">
      <c r="B47" s="35" t="s">
        <v>120</v>
      </c>
      <c r="C47" s="46" t="s">
        <v>53</v>
      </c>
      <c r="D47" s="37" t="s">
        <v>51</v>
      </c>
      <c r="E47" s="38">
        <f t="shared" si="7"/>
        <v>25.140000472632011</v>
      </c>
      <c r="F47" s="39">
        <f t="shared" si="4"/>
        <v>30</v>
      </c>
      <c r="G47" s="40">
        <v>3000</v>
      </c>
      <c r="H47" s="41"/>
      <c r="I47" s="42">
        <f t="shared" si="8"/>
        <v>0</v>
      </c>
      <c r="J47" s="43">
        <f t="shared" si="11"/>
        <v>0</v>
      </c>
      <c r="K47" s="44">
        <f t="shared" si="9"/>
        <v>0</v>
      </c>
    </row>
    <row r="48" spans="2:11" s="25" customFormat="1" ht="30" customHeight="1" x14ac:dyDescent="0.3">
      <c r="B48" s="45" t="s">
        <v>99</v>
      </c>
      <c r="C48" s="46" t="s">
        <v>98</v>
      </c>
      <c r="D48" s="37" t="s">
        <v>51</v>
      </c>
      <c r="E48" s="38">
        <f t="shared" si="7"/>
        <v>25.97800048838641</v>
      </c>
      <c r="F48" s="39">
        <f t="shared" si="4"/>
        <v>31</v>
      </c>
      <c r="G48" s="40">
        <v>3100</v>
      </c>
      <c r="H48" s="41"/>
      <c r="I48" s="42">
        <f t="shared" si="8"/>
        <v>0</v>
      </c>
      <c r="J48" s="43">
        <f t="shared" si="11"/>
        <v>0</v>
      </c>
      <c r="K48" s="44">
        <f t="shared" si="9"/>
        <v>0</v>
      </c>
    </row>
    <row r="49" spans="2:11" s="25" customFormat="1" ht="30" customHeight="1" x14ac:dyDescent="0.3">
      <c r="B49" s="35" t="s">
        <v>119</v>
      </c>
      <c r="C49" s="46" t="s">
        <v>52</v>
      </c>
      <c r="D49" s="37" t="s">
        <v>51</v>
      </c>
      <c r="E49" s="38">
        <f t="shared" si="7"/>
        <v>201.12000378105608</v>
      </c>
      <c r="F49" s="39">
        <f t="shared" si="4"/>
        <v>240</v>
      </c>
      <c r="G49" s="40">
        <v>24000</v>
      </c>
      <c r="H49" s="41"/>
      <c r="I49" s="42">
        <f t="shared" si="8"/>
        <v>0</v>
      </c>
      <c r="J49" s="43">
        <f t="shared" si="11"/>
        <v>0</v>
      </c>
      <c r="K49" s="44">
        <f t="shared" si="9"/>
        <v>0</v>
      </c>
    </row>
    <row r="50" spans="2:11" s="25" customFormat="1" ht="30" customHeight="1" x14ac:dyDescent="0.3">
      <c r="B50" s="66" t="s">
        <v>47</v>
      </c>
      <c r="C50" s="67"/>
      <c r="D50" s="68"/>
      <c r="E50" s="69"/>
      <c r="F50" s="70"/>
      <c r="G50" s="71"/>
      <c r="H50" s="75"/>
      <c r="I50" s="72"/>
      <c r="J50" s="73"/>
      <c r="K50" s="74"/>
    </row>
    <row r="51" spans="2:11" s="25" customFormat="1" ht="30" customHeight="1" x14ac:dyDescent="0.3">
      <c r="B51" s="35" t="s">
        <v>3</v>
      </c>
      <c r="C51" s="36"/>
      <c r="D51" s="37" t="s">
        <v>51</v>
      </c>
      <c r="E51" s="38">
        <f t="shared" si="7"/>
        <v>62.850001181580026</v>
      </c>
      <c r="F51" s="39">
        <f t="shared" si="4"/>
        <v>75</v>
      </c>
      <c r="G51" s="40">
        <v>7500</v>
      </c>
      <c r="H51" s="41"/>
      <c r="I51" s="42">
        <f t="shared" si="8"/>
        <v>0</v>
      </c>
      <c r="J51" s="43">
        <f>H51*F51</f>
        <v>0</v>
      </c>
      <c r="K51" s="44">
        <f t="shared" si="9"/>
        <v>0</v>
      </c>
    </row>
    <row r="52" spans="2:11" s="25" customFormat="1" ht="30" customHeight="1" x14ac:dyDescent="0.3">
      <c r="B52" s="45" t="s">
        <v>4</v>
      </c>
      <c r="C52" s="46"/>
      <c r="D52" s="37" t="s">
        <v>51</v>
      </c>
      <c r="E52" s="38">
        <f t="shared" si="7"/>
        <v>75.420001417896032</v>
      </c>
      <c r="F52" s="39">
        <f t="shared" si="4"/>
        <v>90</v>
      </c>
      <c r="G52" s="76">
        <v>9000</v>
      </c>
      <c r="H52" s="77"/>
      <c r="I52" s="42">
        <f t="shared" si="8"/>
        <v>0</v>
      </c>
      <c r="J52" s="43">
        <f t="shared" ref="J52:J54" si="12">H52*F52</f>
        <v>0</v>
      </c>
      <c r="K52" s="44">
        <f t="shared" si="9"/>
        <v>0</v>
      </c>
    </row>
    <row r="53" spans="2:11" s="25" customFormat="1" ht="30" customHeight="1" x14ac:dyDescent="0.3">
      <c r="B53" s="45" t="s">
        <v>5</v>
      </c>
      <c r="C53" s="46"/>
      <c r="D53" s="37" t="s">
        <v>51</v>
      </c>
      <c r="E53" s="38">
        <f t="shared" ref="E53" si="13">G53/119.33174</f>
        <v>87.990001654212037</v>
      </c>
      <c r="F53" s="39">
        <f t="shared" ref="F53" si="14">G53/100</f>
        <v>105</v>
      </c>
      <c r="G53" s="76">
        <v>10500</v>
      </c>
      <c r="H53" s="77"/>
      <c r="I53" s="42">
        <f t="shared" si="8"/>
        <v>0</v>
      </c>
      <c r="J53" s="43">
        <f t="shared" si="12"/>
        <v>0</v>
      </c>
      <c r="K53" s="44">
        <f t="shared" si="9"/>
        <v>0</v>
      </c>
    </row>
    <row r="54" spans="2:11" s="25" customFormat="1" ht="30" customHeight="1" x14ac:dyDescent="0.3">
      <c r="B54" s="45" t="s">
        <v>100</v>
      </c>
      <c r="C54" s="46"/>
      <c r="D54" s="37" t="s">
        <v>51</v>
      </c>
      <c r="E54" s="38">
        <f t="shared" si="7"/>
        <v>100.56000189052804</v>
      </c>
      <c r="F54" s="39">
        <f t="shared" si="4"/>
        <v>120</v>
      </c>
      <c r="G54" s="76">
        <v>12000</v>
      </c>
      <c r="H54" s="77"/>
      <c r="I54" s="42">
        <f t="shared" si="8"/>
        <v>0</v>
      </c>
      <c r="J54" s="43">
        <f t="shared" si="12"/>
        <v>0</v>
      </c>
      <c r="K54" s="44">
        <f t="shared" si="9"/>
        <v>0</v>
      </c>
    </row>
    <row r="55" spans="2:11" s="25" customFormat="1" ht="30" customHeight="1" x14ac:dyDescent="0.3">
      <c r="B55" s="66" t="s">
        <v>46</v>
      </c>
      <c r="C55" s="67"/>
      <c r="D55" s="68"/>
      <c r="E55" s="69"/>
      <c r="F55" s="70"/>
      <c r="G55" s="71"/>
      <c r="H55" s="75"/>
      <c r="I55" s="72"/>
      <c r="J55" s="73"/>
      <c r="K55" s="74"/>
    </row>
    <row r="56" spans="2:11" s="25" customFormat="1" ht="30" customHeight="1" x14ac:dyDescent="0.3">
      <c r="B56" s="35" t="s">
        <v>1</v>
      </c>
      <c r="C56" s="36" t="s">
        <v>9</v>
      </c>
      <c r="D56" s="37" t="s">
        <v>104</v>
      </c>
      <c r="E56" s="38">
        <f t="shared" si="7"/>
        <v>36.872000693193613</v>
      </c>
      <c r="F56" s="39">
        <f t="shared" si="4"/>
        <v>44</v>
      </c>
      <c r="G56" s="40">
        <v>4400</v>
      </c>
      <c r="H56" s="41"/>
      <c r="I56" s="42">
        <f t="shared" si="8"/>
        <v>0</v>
      </c>
      <c r="J56" s="43">
        <f t="shared" ref="J56:J67" si="15">H56*F56</f>
        <v>0</v>
      </c>
      <c r="K56" s="44">
        <f t="shared" si="9"/>
        <v>0</v>
      </c>
    </row>
    <row r="57" spans="2:11" s="25" customFormat="1" ht="30" customHeight="1" x14ac:dyDescent="0.3">
      <c r="B57" s="45" t="s">
        <v>0</v>
      </c>
      <c r="C57" s="46" t="s">
        <v>10</v>
      </c>
      <c r="D57" s="37" t="s">
        <v>104</v>
      </c>
      <c r="E57" s="38">
        <f t="shared" si="7"/>
        <v>36.872000693193613</v>
      </c>
      <c r="F57" s="39">
        <f t="shared" si="4"/>
        <v>44</v>
      </c>
      <c r="G57" s="40">
        <v>4400</v>
      </c>
      <c r="H57" s="41"/>
      <c r="I57" s="42">
        <f t="shared" si="8"/>
        <v>0</v>
      </c>
      <c r="J57" s="43">
        <f t="shared" si="15"/>
        <v>0</v>
      </c>
      <c r="K57" s="44">
        <f t="shared" si="9"/>
        <v>0</v>
      </c>
    </row>
    <row r="58" spans="2:11" s="25" customFormat="1" ht="30" customHeight="1" x14ac:dyDescent="0.3">
      <c r="B58" s="45" t="s">
        <v>0</v>
      </c>
      <c r="C58" s="46" t="s">
        <v>11</v>
      </c>
      <c r="D58" s="37" t="s">
        <v>104</v>
      </c>
      <c r="E58" s="38">
        <f t="shared" si="7"/>
        <v>36.872000693193613</v>
      </c>
      <c r="F58" s="39">
        <f t="shared" si="4"/>
        <v>44</v>
      </c>
      <c r="G58" s="40">
        <v>4400</v>
      </c>
      <c r="H58" s="41"/>
      <c r="I58" s="42">
        <f t="shared" si="8"/>
        <v>0</v>
      </c>
      <c r="J58" s="43">
        <f t="shared" si="15"/>
        <v>0</v>
      </c>
      <c r="K58" s="44">
        <f t="shared" si="9"/>
        <v>0</v>
      </c>
    </row>
    <row r="59" spans="2:11" s="25" customFormat="1" ht="30" customHeight="1" x14ac:dyDescent="0.3">
      <c r="B59" s="45" t="s">
        <v>12</v>
      </c>
      <c r="C59" s="46" t="s">
        <v>34</v>
      </c>
      <c r="D59" s="37" t="s">
        <v>104</v>
      </c>
      <c r="E59" s="38">
        <f t="shared" si="7"/>
        <v>36.872000693193613</v>
      </c>
      <c r="F59" s="39">
        <f t="shared" si="4"/>
        <v>44</v>
      </c>
      <c r="G59" s="40">
        <v>4400</v>
      </c>
      <c r="H59" s="41"/>
      <c r="I59" s="42">
        <f t="shared" si="8"/>
        <v>0</v>
      </c>
      <c r="J59" s="43">
        <f t="shared" si="15"/>
        <v>0</v>
      </c>
      <c r="K59" s="44">
        <f t="shared" si="9"/>
        <v>0</v>
      </c>
    </row>
    <row r="60" spans="2:11" s="25" customFormat="1" ht="30" customHeight="1" x14ac:dyDescent="0.3">
      <c r="B60" s="45" t="s">
        <v>12</v>
      </c>
      <c r="C60" s="46" t="s">
        <v>111</v>
      </c>
      <c r="D60" s="37" t="s">
        <v>104</v>
      </c>
      <c r="E60" s="38">
        <f t="shared" si="7"/>
        <v>87.990001654212037</v>
      </c>
      <c r="F60" s="39">
        <f t="shared" si="4"/>
        <v>105</v>
      </c>
      <c r="G60" s="40">
        <v>10500</v>
      </c>
      <c r="H60" s="41"/>
      <c r="I60" s="42">
        <f t="shared" si="8"/>
        <v>0</v>
      </c>
      <c r="J60" s="43">
        <f t="shared" si="15"/>
        <v>0</v>
      </c>
      <c r="K60" s="44">
        <f t="shared" si="9"/>
        <v>0</v>
      </c>
    </row>
    <row r="61" spans="2:11" s="25" customFormat="1" ht="30" customHeight="1" x14ac:dyDescent="0.3">
      <c r="B61" s="45" t="s">
        <v>109</v>
      </c>
      <c r="C61" s="46" t="s">
        <v>13</v>
      </c>
      <c r="D61" s="37" t="s">
        <v>104</v>
      </c>
      <c r="E61" s="38">
        <f t="shared" si="7"/>
        <v>42.738000803474414</v>
      </c>
      <c r="F61" s="39">
        <f t="shared" si="4"/>
        <v>51</v>
      </c>
      <c r="G61" s="40">
        <v>5100</v>
      </c>
      <c r="H61" s="41"/>
      <c r="I61" s="42">
        <f t="shared" si="8"/>
        <v>0</v>
      </c>
      <c r="J61" s="43">
        <f t="shared" si="15"/>
        <v>0</v>
      </c>
      <c r="K61" s="44">
        <f t="shared" si="9"/>
        <v>0</v>
      </c>
    </row>
    <row r="62" spans="2:11" s="25" customFormat="1" ht="30" customHeight="1" x14ac:dyDescent="0.3">
      <c r="B62" s="45" t="s">
        <v>14</v>
      </c>
      <c r="C62" s="46" t="s">
        <v>15</v>
      </c>
      <c r="D62" s="37" t="s">
        <v>104</v>
      </c>
      <c r="E62" s="38">
        <f t="shared" si="7"/>
        <v>36.872000693193613</v>
      </c>
      <c r="F62" s="39">
        <f t="shared" si="4"/>
        <v>44</v>
      </c>
      <c r="G62" s="40">
        <v>4400</v>
      </c>
      <c r="H62" s="41"/>
      <c r="I62" s="42">
        <f t="shared" si="8"/>
        <v>0</v>
      </c>
      <c r="J62" s="43">
        <f t="shared" si="15"/>
        <v>0</v>
      </c>
      <c r="K62" s="44">
        <f t="shared" si="9"/>
        <v>0</v>
      </c>
    </row>
    <row r="63" spans="2:11" s="25" customFormat="1" ht="30" customHeight="1" x14ac:dyDescent="0.3">
      <c r="B63" s="45" t="s">
        <v>16</v>
      </c>
      <c r="C63" s="46" t="s">
        <v>15</v>
      </c>
      <c r="D63" s="37" t="s">
        <v>104</v>
      </c>
      <c r="E63" s="38">
        <f t="shared" si="7"/>
        <v>41.062000771965614</v>
      </c>
      <c r="F63" s="39">
        <f t="shared" si="4"/>
        <v>49</v>
      </c>
      <c r="G63" s="40">
        <v>4900</v>
      </c>
      <c r="H63" s="41"/>
      <c r="I63" s="42">
        <f t="shared" si="8"/>
        <v>0</v>
      </c>
      <c r="J63" s="43">
        <f t="shared" si="15"/>
        <v>0</v>
      </c>
      <c r="K63" s="44">
        <f t="shared" si="9"/>
        <v>0</v>
      </c>
    </row>
    <row r="64" spans="2:11" s="25" customFormat="1" ht="30" customHeight="1" x14ac:dyDescent="0.3">
      <c r="B64" s="45" t="s">
        <v>17</v>
      </c>
      <c r="C64" s="46"/>
      <c r="D64" s="37" t="s">
        <v>104</v>
      </c>
      <c r="E64" s="38">
        <f t="shared" si="7"/>
        <v>33.520000630176014</v>
      </c>
      <c r="F64" s="39">
        <f t="shared" si="4"/>
        <v>40</v>
      </c>
      <c r="G64" s="40">
        <v>4000</v>
      </c>
      <c r="H64" s="41"/>
      <c r="I64" s="42">
        <f t="shared" si="8"/>
        <v>0</v>
      </c>
      <c r="J64" s="43">
        <f t="shared" si="15"/>
        <v>0</v>
      </c>
      <c r="K64" s="44">
        <f t="shared" si="9"/>
        <v>0</v>
      </c>
    </row>
    <row r="65" spans="2:11" s="25" customFormat="1" ht="30" customHeight="1" x14ac:dyDescent="0.3">
      <c r="B65" s="45" t="s">
        <v>2</v>
      </c>
      <c r="C65" s="46" t="s">
        <v>18</v>
      </c>
      <c r="D65" s="37" t="s">
        <v>104</v>
      </c>
      <c r="E65" s="38">
        <f t="shared" si="7"/>
        <v>36.872000693193613</v>
      </c>
      <c r="F65" s="39">
        <f t="shared" si="4"/>
        <v>44</v>
      </c>
      <c r="G65" s="40">
        <v>4400</v>
      </c>
      <c r="H65" s="41"/>
      <c r="I65" s="42">
        <f t="shared" si="8"/>
        <v>0</v>
      </c>
      <c r="J65" s="43">
        <f t="shared" si="15"/>
        <v>0</v>
      </c>
      <c r="K65" s="44">
        <f t="shared" si="9"/>
        <v>0</v>
      </c>
    </row>
    <row r="66" spans="2:11" s="25" customFormat="1" ht="30" customHeight="1" x14ac:dyDescent="0.3">
      <c r="B66" s="78" t="s">
        <v>19</v>
      </c>
      <c r="C66" s="79"/>
      <c r="D66" s="37" t="s">
        <v>104</v>
      </c>
      <c r="E66" s="38">
        <f t="shared" si="7"/>
        <v>37.710000708948016</v>
      </c>
      <c r="F66" s="39">
        <f t="shared" si="4"/>
        <v>45</v>
      </c>
      <c r="G66" s="40">
        <v>4500</v>
      </c>
      <c r="H66" s="80"/>
      <c r="I66" s="42">
        <f t="shared" si="8"/>
        <v>0</v>
      </c>
      <c r="J66" s="43">
        <f t="shared" si="15"/>
        <v>0</v>
      </c>
      <c r="K66" s="44">
        <f t="shared" si="9"/>
        <v>0</v>
      </c>
    </row>
    <row r="67" spans="2:11" s="25" customFormat="1" ht="30" customHeight="1" x14ac:dyDescent="0.3">
      <c r="B67" s="81" t="s">
        <v>35</v>
      </c>
      <c r="C67" s="82"/>
      <c r="D67" s="37" t="s">
        <v>104</v>
      </c>
      <c r="E67" s="38">
        <f t="shared" si="7"/>
        <v>33.520000630176014</v>
      </c>
      <c r="F67" s="39">
        <f t="shared" si="4"/>
        <v>40</v>
      </c>
      <c r="G67" s="40">
        <v>4000</v>
      </c>
      <c r="H67" s="83"/>
      <c r="I67" s="42">
        <f t="shared" si="8"/>
        <v>0</v>
      </c>
      <c r="J67" s="43">
        <f t="shared" si="15"/>
        <v>0</v>
      </c>
      <c r="K67" s="44">
        <f t="shared" si="9"/>
        <v>0</v>
      </c>
    </row>
    <row r="68" spans="2:11" s="25" customFormat="1" ht="30" customHeight="1" x14ac:dyDescent="0.3">
      <c r="B68" s="84" t="s">
        <v>48</v>
      </c>
      <c r="C68" s="85"/>
      <c r="D68" s="86"/>
      <c r="E68" s="69"/>
      <c r="F68" s="70"/>
      <c r="G68" s="31"/>
      <c r="H68" s="32"/>
      <c r="I68" s="72"/>
      <c r="J68" s="73"/>
      <c r="K68" s="74"/>
    </row>
    <row r="69" spans="2:11" s="25" customFormat="1" ht="30" customHeight="1" x14ac:dyDescent="0.3">
      <c r="B69" s="45" t="s">
        <v>20</v>
      </c>
      <c r="C69" s="87" t="s">
        <v>21</v>
      </c>
      <c r="D69" s="88" t="s">
        <v>108</v>
      </c>
      <c r="E69" s="89">
        <f t="shared" si="7"/>
        <v>13.827000259947605</v>
      </c>
      <c r="F69" s="39">
        <f t="shared" si="4"/>
        <v>16.5</v>
      </c>
      <c r="G69" s="76">
        <v>1650</v>
      </c>
      <c r="H69" s="41"/>
      <c r="I69" s="42">
        <f t="shared" si="8"/>
        <v>0</v>
      </c>
      <c r="J69" s="43">
        <f>H69*F69</f>
        <v>0</v>
      </c>
      <c r="K69" s="44">
        <f t="shared" si="9"/>
        <v>0</v>
      </c>
    </row>
    <row r="70" spans="2:11" s="25" customFormat="1" ht="30" customHeight="1" x14ac:dyDescent="0.3">
      <c r="B70" s="78" t="s">
        <v>22</v>
      </c>
      <c r="C70" s="90" t="s">
        <v>21</v>
      </c>
      <c r="D70" s="88" t="s">
        <v>108</v>
      </c>
      <c r="E70" s="89">
        <f t="shared" si="7"/>
        <v>15.922000299333606</v>
      </c>
      <c r="F70" s="39">
        <f t="shared" si="4"/>
        <v>19</v>
      </c>
      <c r="G70" s="76">
        <v>1900</v>
      </c>
      <c r="H70" s="41"/>
      <c r="I70" s="42">
        <f t="shared" si="8"/>
        <v>0</v>
      </c>
      <c r="J70" s="43">
        <f>H70*F70</f>
        <v>0</v>
      </c>
      <c r="K70" s="44">
        <f t="shared" si="9"/>
        <v>0</v>
      </c>
    </row>
    <row r="71" spans="2:11" s="25" customFormat="1" ht="30" customHeight="1" x14ac:dyDescent="0.3">
      <c r="B71" s="91" t="s">
        <v>105</v>
      </c>
      <c r="C71" s="92"/>
      <c r="D71" s="88" t="s">
        <v>108</v>
      </c>
      <c r="E71" s="89">
        <f t="shared" si="7"/>
        <v>12.570000236316005</v>
      </c>
      <c r="F71" s="39">
        <f t="shared" si="4"/>
        <v>15</v>
      </c>
      <c r="G71" s="93">
        <v>1500</v>
      </c>
      <c r="H71" s="94"/>
      <c r="I71" s="42">
        <f t="shared" si="8"/>
        <v>0</v>
      </c>
      <c r="J71" s="43">
        <f>H71*F71</f>
        <v>0</v>
      </c>
      <c r="K71" s="44">
        <f t="shared" si="9"/>
        <v>0</v>
      </c>
    </row>
    <row r="72" spans="2:11" s="25" customFormat="1" ht="30" customHeight="1" x14ac:dyDescent="0.3">
      <c r="B72" s="66" t="s">
        <v>50</v>
      </c>
      <c r="C72" s="95" t="s">
        <v>112</v>
      </c>
      <c r="D72" s="68"/>
      <c r="E72" s="69"/>
      <c r="F72" s="70"/>
      <c r="G72" s="71"/>
      <c r="H72" s="75"/>
      <c r="I72" s="72"/>
      <c r="J72" s="73"/>
      <c r="K72" s="74"/>
    </row>
    <row r="73" spans="2:11" s="25" customFormat="1" ht="30" customHeight="1" x14ac:dyDescent="0.3">
      <c r="B73" s="45" t="s">
        <v>28</v>
      </c>
      <c r="C73" s="46"/>
      <c r="D73" s="88" t="s">
        <v>108</v>
      </c>
      <c r="E73" s="38"/>
      <c r="F73" s="39"/>
      <c r="G73" s="76"/>
      <c r="H73" s="41"/>
      <c r="I73" s="42">
        <f t="shared" si="8"/>
        <v>0</v>
      </c>
      <c r="J73" s="43">
        <f t="shared" ref="J73:J78" si="16">H73*F73</f>
        <v>0</v>
      </c>
      <c r="K73" s="44">
        <f t="shared" si="9"/>
        <v>0</v>
      </c>
    </row>
    <row r="74" spans="2:11" s="25" customFormat="1" ht="30" customHeight="1" x14ac:dyDescent="0.3">
      <c r="B74" s="45" t="s">
        <v>25</v>
      </c>
      <c r="C74" s="46"/>
      <c r="D74" s="88" t="s">
        <v>108</v>
      </c>
      <c r="E74" s="38"/>
      <c r="F74" s="39"/>
      <c r="G74" s="76"/>
      <c r="H74" s="41"/>
      <c r="I74" s="42">
        <f t="shared" si="8"/>
        <v>0</v>
      </c>
      <c r="J74" s="43">
        <f t="shared" si="16"/>
        <v>0</v>
      </c>
      <c r="K74" s="44">
        <f t="shared" si="9"/>
        <v>0</v>
      </c>
    </row>
    <row r="75" spans="2:11" s="25" customFormat="1" ht="30" customHeight="1" x14ac:dyDescent="0.3">
      <c r="B75" s="45" t="s">
        <v>117</v>
      </c>
      <c r="C75" s="46"/>
      <c r="D75" s="88" t="s">
        <v>108</v>
      </c>
      <c r="E75" s="38"/>
      <c r="F75" s="39"/>
      <c r="G75" s="76"/>
      <c r="H75" s="41"/>
      <c r="I75" s="42">
        <f t="shared" si="8"/>
        <v>0</v>
      </c>
      <c r="J75" s="43">
        <f t="shared" si="16"/>
        <v>0</v>
      </c>
      <c r="K75" s="44">
        <f t="shared" si="9"/>
        <v>0</v>
      </c>
    </row>
    <row r="76" spans="2:11" s="25" customFormat="1" ht="30" customHeight="1" x14ac:dyDescent="0.3">
      <c r="B76" s="45" t="s">
        <v>116</v>
      </c>
      <c r="C76" s="46"/>
      <c r="D76" s="88" t="s">
        <v>108</v>
      </c>
      <c r="E76" s="38"/>
      <c r="F76" s="39"/>
      <c r="G76" s="76"/>
      <c r="H76" s="41"/>
      <c r="I76" s="42">
        <f t="shared" si="8"/>
        <v>0</v>
      </c>
      <c r="J76" s="43">
        <f t="shared" si="16"/>
        <v>0</v>
      </c>
      <c r="K76" s="44">
        <f t="shared" si="9"/>
        <v>0</v>
      </c>
    </row>
    <row r="77" spans="2:11" s="25" customFormat="1" ht="30" customHeight="1" x14ac:dyDescent="0.3">
      <c r="B77" s="45" t="s">
        <v>26</v>
      </c>
      <c r="C77" s="46"/>
      <c r="D77" s="88" t="s">
        <v>108</v>
      </c>
      <c r="E77" s="38"/>
      <c r="F77" s="39"/>
      <c r="G77" s="76"/>
      <c r="H77" s="41"/>
      <c r="I77" s="42">
        <f t="shared" si="8"/>
        <v>0</v>
      </c>
      <c r="J77" s="43">
        <f t="shared" si="16"/>
        <v>0</v>
      </c>
      <c r="K77" s="44">
        <f t="shared" si="9"/>
        <v>0</v>
      </c>
    </row>
    <row r="78" spans="2:11" s="25" customFormat="1" ht="30" customHeight="1" x14ac:dyDescent="0.3">
      <c r="B78" s="45" t="s">
        <v>27</v>
      </c>
      <c r="C78" s="46"/>
      <c r="D78" s="88" t="s">
        <v>108</v>
      </c>
      <c r="E78" s="38"/>
      <c r="F78" s="39"/>
      <c r="G78" s="76"/>
      <c r="H78" s="41"/>
      <c r="I78" s="42">
        <f t="shared" si="8"/>
        <v>0</v>
      </c>
      <c r="J78" s="43">
        <f t="shared" si="16"/>
        <v>0</v>
      </c>
      <c r="K78" s="44">
        <f t="shared" si="9"/>
        <v>0</v>
      </c>
    </row>
    <row r="79" spans="2:11" s="25" customFormat="1" ht="30" customHeight="1" x14ac:dyDescent="0.3">
      <c r="B79" s="66" t="s">
        <v>49</v>
      </c>
      <c r="C79" s="95" t="s">
        <v>113</v>
      </c>
      <c r="D79" s="68"/>
      <c r="E79" s="69"/>
      <c r="F79" s="70"/>
      <c r="G79" s="71"/>
      <c r="H79" s="75"/>
      <c r="I79" s="72"/>
      <c r="J79" s="73"/>
      <c r="K79" s="74"/>
    </row>
    <row r="80" spans="2:11" s="25" customFormat="1" ht="30" customHeight="1" x14ac:dyDescent="0.3">
      <c r="B80" s="45" t="s">
        <v>128</v>
      </c>
      <c r="C80" s="46" t="s">
        <v>29</v>
      </c>
      <c r="D80" s="37" t="s">
        <v>102</v>
      </c>
      <c r="E80" s="38"/>
      <c r="F80" s="39"/>
      <c r="G80" s="76"/>
      <c r="H80" s="41"/>
      <c r="I80" s="42">
        <f t="shared" si="8"/>
        <v>0</v>
      </c>
      <c r="J80" s="43">
        <f t="shared" ref="J80:J86" si="17">H80*F80</f>
        <v>0</v>
      </c>
      <c r="K80" s="44">
        <f t="shared" si="9"/>
        <v>0</v>
      </c>
    </row>
    <row r="81" spans="2:11" s="25" customFormat="1" ht="30" customHeight="1" x14ac:dyDescent="0.3">
      <c r="B81" s="45" t="s">
        <v>129</v>
      </c>
      <c r="C81" s="46" t="s">
        <v>29</v>
      </c>
      <c r="D81" s="37" t="s">
        <v>102</v>
      </c>
      <c r="E81" s="38"/>
      <c r="F81" s="39"/>
      <c r="G81" s="76"/>
      <c r="H81" s="41"/>
      <c r="I81" s="42">
        <f t="shared" si="8"/>
        <v>0</v>
      </c>
      <c r="J81" s="43">
        <f t="shared" si="17"/>
        <v>0</v>
      </c>
      <c r="K81" s="44">
        <f t="shared" si="9"/>
        <v>0</v>
      </c>
    </row>
    <row r="82" spans="2:11" s="25" customFormat="1" ht="33.75" customHeight="1" x14ac:dyDescent="0.3">
      <c r="B82" s="146" t="s">
        <v>141</v>
      </c>
      <c r="C82" s="46" t="s">
        <v>29</v>
      </c>
      <c r="D82" s="37" t="s">
        <v>102</v>
      </c>
      <c r="E82" s="38"/>
      <c r="F82" s="39"/>
      <c r="G82" s="76"/>
      <c r="H82" s="41"/>
      <c r="I82" s="42">
        <f t="shared" si="8"/>
        <v>0</v>
      </c>
      <c r="J82" s="43">
        <f t="shared" si="17"/>
        <v>0</v>
      </c>
      <c r="K82" s="44">
        <f t="shared" si="9"/>
        <v>0</v>
      </c>
    </row>
    <row r="83" spans="2:11" s="25" customFormat="1" ht="30" customHeight="1" x14ac:dyDescent="0.3">
      <c r="B83" s="45" t="s">
        <v>130</v>
      </c>
      <c r="C83" s="46" t="s">
        <v>29</v>
      </c>
      <c r="D83" s="37" t="s">
        <v>102</v>
      </c>
      <c r="E83" s="38"/>
      <c r="F83" s="39"/>
      <c r="G83" s="76"/>
      <c r="H83" s="41"/>
      <c r="I83" s="42">
        <f t="shared" si="8"/>
        <v>0</v>
      </c>
      <c r="J83" s="43">
        <f t="shared" si="17"/>
        <v>0</v>
      </c>
      <c r="K83" s="44">
        <f t="shared" si="9"/>
        <v>0</v>
      </c>
    </row>
    <row r="84" spans="2:11" s="25" customFormat="1" ht="30" customHeight="1" x14ac:dyDescent="0.3">
      <c r="B84" s="45" t="s">
        <v>131</v>
      </c>
      <c r="C84" s="46" t="s">
        <v>29</v>
      </c>
      <c r="D84" s="37" t="s">
        <v>102</v>
      </c>
      <c r="E84" s="38"/>
      <c r="F84" s="39"/>
      <c r="G84" s="76"/>
      <c r="H84" s="41"/>
      <c r="I84" s="42">
        <f t="shared" si="8"/>
        <v>0</v>
      </c>
      <c r="J84" s="43">
        <f t="shared" si="17"/>
        <v>0</v>
      </c>
      <c r="K84" s="44">
        <f t="shared" si="9"/>
        <v>0</v>
      </c>
    </row>
    <row r="85" spans="2:11" s="25" customFormat="1" ht="30" customHeight="1" x14ac:dyDescent="0.3">
      <c r="B85" s="45" t="s">
        <v>142</v>
      </c>
      <c r="C85" s="46" t="s">
        <v>29</v>
      </c>
      <c r="D85" s="88" t="s">
        <v>108</v>
      </c>
      <c r="E85" s="38"/>
      <c r="F85" s="39"/>
      <c r="G85" s="76"/>
      <c r="H85" s="41"/>
      <c r="I85" s="42">
        <f>H85*E85</f>
        <v>0</v>
      </c>
      <c r="J85" s="43">
        <f t="shared" si="17"/>
        <v>0</v>
      </c>
      <c r="K85" s="44">
        <f t="shared" si="9"/>
        <v>0</v>
      </c>
    </row>
    <row r="86" spans="2:11" s="25" customFormat="1" ht="30" customHeight="1" x14ac:dyDescent="0.3">
      <c r="B86" s="45" t="s">
        <v>143</v>
      </c>
      <c r="C86" s="46" t="s">
        <v>29</v>
      </c>
      <c r="D86" s="88" t="s">
        <v>108</v>
      </c>
      <c r="E86" s="38"/>
      <c r="F86" s="39"/>
      <c r="G86" s="76"/>
      <c r="H86" s="41"/>
      <c r="I86" s="42">
        <f t="shared" si="8"/>
        <v>0</v>
      </c>
      <c r="J86" s="43">
        <f t="shared" si="17"/>
        <v>0</v>
      </c>
      <c r="K86" s="44">
        <f t="shared" si="9"/>
        <v>0</v>
      </c>
    </row>
    <row r="87" spans="2:11" s="25" customFormat="1" ht="30" customHeight="1" x14ac:dyDescent="0.3">
      <c r="B87" s="66" t="s">
        <v>115</v>
      </c>
      <c r="C87" s="95" t="s">
        <v>114</v>
      </c>
      <c r="D87" s="68"/>
      <c r="E87" s="69"/>
      <c r="F87" s="70"/>
      <c r="G87" s="71"/>
      <c r="H87" s="75"/>
      <c r="I87" s="72"/>
      <c r="J87" s="73"/>
      <c r="K87" s="74"/>
    </row>
    <row r="88" spans="2:11" s="25" customFormat="1" ht="30" customHeight="1" x14ac:dyDescent="0.3">
      <c r="B88" s="45" t="s">
        <v>23</v>
      </c>
      <c r="C88" s="46"/>
      <c r="D88" s="37" t="s">
        <v>101</v>
      </c>
      <c r="E88" s="38"/>
      <c r="F88" s="39"/>
      <c r="G88" s="76"/>
      <c r="H88" s="41"/>
      <c r="I88" s="42">
        <f t="shared" ref="I88:I89" si="18">H88*E88</f>
        <v>0</v>
      </c>
      <c r="J88" s="43">
        <f t="shared" ref="J88:J89" si="19">H88*F88</f>
        <v>0</v>
      </c>
      <c r="K88" s="44">
        <f t="shared" ref="K88:K89" si="20">H88*G88</f>
        <v>0</v>
      </c>
    </row>
    <row r="89" spans="2:11" s="25" customFormat="1" ht="30" customHeight="1" x14ac:dyDescent="0.3">
      <c r="B89" s="45" t="s">
        <v>24</v>
      </c>
      <c r="C89" s="46"/>
      <c r="D89" s="37" t="s">
        <v>102</v>
      </c>
      <c r="E89" s="38"/>
      <c r="F89" s="39"/>
      <c r="G89" s="76"/>
      <c r="H89" s="41"/>
      <c r="I89" s="42">
        <f t="shared" si="18"/>
        <v>0</v>
      </c>
      <c r="J89" s="43">
        <f t="shared" si="19"/>
        <v>0</v>
      </c>
      <c r="K89" s="44">
        <f t="shared" si="20"/>
        <v>0</v>
      </c>
    </row>
    <row r="90" spans="2:11" s="25" customFormat="1" ht="30" customHeight="1" x14ac:dyDescent="0.3">
      <c r="B90" s="124" t="s">
        <v>103</v>
      </c>
      <c r="C90" s="125"/>
      <c r="D90" s="125"/>
      <c r="E90" s="125"/>
      <c r="F90" s="125"/>
      <c r="G90" s="125"/>
      <c r="H90" s="126"/>
      <c r="I90" s="96">
        <f>SUM(I8:I71)</f>
        <v>0</v>
      </c>
      <c r="J90" s="97">
        <f>SUM(J8:J71)</f>
        <v>0</v>
      </c>
      <c r="K90" s="98">
        <f>SUM(K8:K71)</f>
        <v>0</v>
      </c>
    </row>
    <row r="91" spans="2:11" s="25" customFormat="1" ht="55.5" customHeight="1" thickBot="1" x14ac:dyDescent="0.35">
      <c r="B91" s="145" t="s">
        <v>140</v>
      </c>
      <c r="C91" s="145"/>
      <c r="D91" s="145"/>
      <c r="E91" s="145"/>
      <c r="F91" s="145"/>
      <c r="G91" s="145"/>
      <c r="H91" s="145"/>
      <c r="I91" s="145"/>
      <c r="J91" s="106"/>
      <c r="K91" s="107"/>
    </row>
    <row r="92" spans="2:11" s="25" customFormat="1" ht="45.75" customHeight="1" x14ac:dyDescent="0.3">
      <c r="B92" s="122" t="s">
        <v>110</v>
      </c>
      <c r="C92" s="122"/>
      <c r="D92" s="122"/>
      <c r="E92" s="122"/>
      <c r="F92" s="122"/>
      <c r="G92" s="122"/>
      <c r="H92" s="122"/>
      <c r="I92" s="122"/>
      <c r="J92" s="122"/>
      <c r="K92" s="122"/>
    </row>
    <row r="93" spans="2:11" s="25" customFormat="1" ht="48" customHeight="1" x14ac:dyDescent="0.3">
      <c r="B93" s="123" t="s">
        <v>132</v>
      </c>
      <c r="C93" s="123"/>
      <c r="D93" s="123"/>
      <c r="E93" s="123"/>
      <c r="F93" s="123"/>
      <c r="G93" s="123"/>
      <c r="H93" s="123"/>
      <c r="I93" s="123"/>
      <c r="J93" s="123"/>
      <c r="K93" s="123"/>
    </row>
    <row r="94" spans="2:11" s="25" customFormat="1" ht="17.25" x14ac:dyDescent="0.3">
      <c r="D94" s="108"/>
      <c r="E94" s="109"/>
      <c r="F94" s="110"/>
      <c r="G94" s="111"/>
      <c r="H94" s="112"/>
      <c r="I94" s="109"/>
      <c r="J94" s="113"/>
      <c r="K94" s="114"/>
    </row>
    <row r="95" spans="2:11" s="25" customFormat="1" ht="17.25" x14ac:dyDescent="0.3">
      <c r="B95" s="115"/>
      <c r="D95" s="108"/>
      <c r="E95" s="109"/>
      <c r="F95" s="110"/>
      <c r="G95" s="111"/>
      <c r="H95" s="112"/>
      <c r="I95" s="109"/>
      <c r="J95" s="113"/>
      <c r="K95" s="114"/>
    </row>
    <row r="96" spans="2:11" s="25" customFormat="1" ht="17.25" x14ac:dyDescent="0.3">
      <c r="D96" s="108"/>
      <c r="E96" s="109"/>
      <c r="F96" s="110"/>
      <c r="G96" s="111"/>
      <c r="H96" s="112"/>
      <c r="I96" s="109"/>
      <c r="J96" s="113"/>
      <c r="K96" s="114"/>
    </row>
    <row r="97" spans="4:11" s="25" customFormat="1" ht="17.25" x14ac:dyDescent="0.3">
      <c r="D97" s="108"/>
      <c r="E97" s="109"/>
      <c r="F97" s="110"/>
      <c r="G97" s="111"/>
      <c r="H97" s="112"/>
      <c r="I97" s="109"/>
      <c r="J97" s="113"/>
      <c r="K97" s="114"/>
    </row>
    <row r="98" spans="4:11" s="17" customFormat="1" ht="18.75" x14ac:dyDescent="0.3">
      <c r="D98" s="18"/>
      <c r="E98" s="19"/>
      <c r="F98" s="20"/>
      <c r="G98" s="21"/>
      <c r="H98" s="22"/>
      <c r="I98" s="19"/>
      <c r="J98" s="23"/>
      <c r="K98" s="24"/>
    </row>
    <row r="99" spans="4:11" s="17" customFormat="1" ht="18.75" x14ac:dyDescent="0.3">
      <c r="D99" s="18"/>
      <c r="E99" s="19"/>
      <c r="F99" s="20"/>
      <c r="G99" s="21"/>
      <c r="H99" s="22"/>
      <c r="I99" s="19"/>
      <c r="J99" s="23"/>
      <c r="K99" s="24"/>
    </row>
  </sheetData>
  <mergeCells count="14">
    <mergeCell ref="B92:K92"/>
    <mergeCell ref="B93:K93"/>
    <mergeCell ref="B91:I91"/>
    <mergeCell ref="B90:H90"/>
    <mergeCell ref="C1:K1"/>
    <mergeCell ref="C2:K2"/>
    <mergeCell ref="D4:G4"/>
    <mergeCell ref="B5:B6"/>
    <mergeCell ref="C5:C6"/>
    <mergeCell ref="D5:D6"/>
    <mergeCell ref="E5:G5"/>
    <mergeCell ref="H5:H6"/>
    <mergeCell ref="B3:K3"/>
    <mergeCell ref="I5:K5"/>
  </mergeCells>
  <phoneticPr fontId="3" type="noConversion"/>
  <pageMargins left="0.25" right="0.25" top="0.75" bottom="0.75" header="0.3" footer="0.3"/>
  <pageSetup scale="57" fitToHeight="0" orientation="landscape"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STOCK</vt:lpstr>
      <vt:lpstr>STOCK!Zone_d_impression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Office Tahiti</cp:lastModifiedBy>
  <cp:lastPrinted>2026-05-13T21:00:29Z</cp:lastPrinted>
  <dcterms:created xsi:type="dcterms:W3CDTF">2022-12-14T02:20:08Z</dcterms:created>
  <dcterms:modified xsi:type="dcterms:W3CDTF">2026-05-13T21:00:33Z</dcterms:modified>
</cp:coreProperties>
</file>